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S:\Endowment\Templates\"/>
    </mc:Choice>
  </mc:AlternateContent>
  <xr:revisionPtr revIDLastSave="0" documentId="13_ncr:1_{BC6E6ACF-1BA4-4EE7-A653-EB2411B36078}" xr6:coauthVersionLast="47" xr6:coauthVersionMax="47" xr10:uidLastSave="{00000000-0000-0000-0000-000000000000}"/>
  <workbookProtection workbookAlgorithmName="SHA-512" workbookHashValue="IH3UdKqTa/OLxvvfnMQkLtER+W2HPTuVWKIty+fUkPNWCfQuHZngYbPGTwSgWIMFGST3p25UXODveHqHlkl1bg==" workbookSaltValue="I4LLzQjUrZxTwJ4/7SIE1w==" workbookSpinCount="100000" lockStructure="1"/>
  <bookViews>
    <workbookView xWindow="-38520" yWindow="-90" windowWidth="38640" windowHeight="21120" xr2:uid="{00000000-000D-0000-FFFF-FFFF00000000}"/>
  </bookViews>
  <sheets>
    <sheet name="Data Input" sheetId="2" r:id="rId1"/>
    <sheet name="Analysis" sheetId="1" r:id="rId2"/>
    <sheet name="Calculations — DO NOT MODIFY" sheetId="5" r:id="rId3"/>
  </sheets>
  <definedNames>
    <definedName name="_xlnm.Print_Area" localSheetId="1">Analysis!$A$1:$J$120</definedName>
    <definedName name="_xlnm.Print_Titles" localSheetId="1">Analysis!$1:$2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B10" i="2"/>
  <c r="H8" i="5" l="1"/>
  <c r="M120" i="5"/>
  <c r="L120" i="5"/>
  <c r="K120" i="5"/>
  <c r="J120" i="5"/>
  <c r="I120" i="5"/>
  <c r="O64" i="5" s="1"/>
  <c r="H120" i="5"/>
  <c r="I119" i="5"/>
  <c r="O63" i="5"/>
  <c r="Z60" i="5"/>
  <c r="Y60" i="5"/>
  <c r="X60" i="5"/>
  <c r="W60" i="5"/>
  <c r="Z59" i="5"/>
  <c r="Y59" i="5"/>
  <c r="X59" i="5"/>
  <c r="W59" i="5"/>
  <c r="Z58" i="5"/>
  <c r="Y58" i="5"/>
  <c r="X58" i="5"/>
  <c r="W58" i="5"/>
  <c r="Z57" i="5"/>
  <c r="Y57" i="5"/>
  <c r="X57" i="5"/>
  <c r="W57" i="5"/>
  <c r="Z56" i="5"/>
  <c r="Y56" i="5"/>
  <c r="X56" i="5"/>
  <c r="W56" i="5"/>
  <c r="Z55" i="5"/>
  <c r="Y55" i="5"/>
  <c r="X55" i="5"/>
  <c r="W55" i="5"/>
  <c r="Z54" i="5"/>
  <c r="Y54" i="5"/>
  <c r="X54" i="5"/>
  <c r="W54" i="5"/>
  <c r="Z53" i="5"/>
  <c r="Y53" i="5"/>
  <c r="X53" i="5"/>
  <c r="W53" i="5"/>
  <c r="Z52" i="5"/>
  <c r="Y52" i="5"/>
  <c r="X52" i="5"/>
  <c r="W52" i="5"/>
  <c r="Z51" i="5"/>
  <c r="Y51" i="5"/>
  <c r="X51" i="5"/>
  <c r="W51" i="5"/>
  <c r="Z50" i="5"/>
  <c r="Y50" i="5"/>
  <c r="X50" i="5"/>
  <c r="W50" i="5"/>
  <c r="Z49" i="5"/>
  <c r="Y49" i="5"/>
  <c r="X49" i="5"/>
  <c r="W49" i="5"/>
  <c r="Z48" i="5"/>
  <c r="Y48" i="5"/>
  <c r="X48" i="5"/>
  <c r="W48" i="5"/>
  <c r="Z47" i="5"/>
  <c r="Y47" i="5"/>
  <c r="X47" i="5"/>
  <c r="W47" i="5"/>
  <c r="Z46" i="5"/>
  <c r="Y46" i="5"/>
  <c r="X46" i="5"/>
  <c r="W46" i="5"/>
  <c r="Z45" i="5"/>
  <c r="Y45" i="5"/>
  <c r="X45" i="5"/>
  <c r="W45" i="5"/>
  <c r="Z44" i="5"/>
  <c r="Y44" i="5"/>
  <c r="X44" i="5"/>
  <c r="W44" i="5"/>
  <c r="Z43" i="5"/>
  <c r="Y43" i="5"/>
  <c r="X43" i="5"/>
  <c r="W43" i="5"/>
  <c r="Z42" i="5"/>
  <c r="Y42" i="5"/>
  <c r="X42" i="5"/>
  <c r="W42" i="5"/>
  <c r="Z41" i="5"/>
  <c r="Y41" i="5"/>
  <c r="X41" i="5"/>
  <c r="W41" i="5"/>
  <c r="Z40" i="5"/>
  <c r="Y40" i="5"/>
  <c r="X40" i="5"/>
  <c r="W40" i="5"/>
  <c r="Z39" i="5"/>
  <c r="Y39" i="5"/>
  <c r="X39" i="5"/>
  <c r="W39" i="5"/>
  <c r="Z38" i="5"/>
  <c r="Y38" i="5"/>
  <c r="X38" i="5"/>
  <c r="W38" i="5"/>
  <c r="Z37" i="5"/>
  <c r="Y37" i="5"/>
  <c r="X37" i="5"/>
  <c r="W37" i="5"/>
  <c r="Z36" i="5"/>
  <c r="Y36" i="5"/>
  <c r="X36" i="5"/>
  <c r="W36" i="5"/>
  <c r="Z35" i="5"/>
  <c r="Y35" i="5"/>
  <c r="X35" i="5"/>
  <c r="W35" i="5"/>
  <c r="Z34" i="5"/>
  <c r="Y34" i="5"/>
  <c r="X34" i="5"/>
  <c r="W34" i="5"/>
  <c r="Z33" i="5"/>
  <c r="Y33" i="5"/>
  <c r="X33" i="5"/>
  <c r="W33" i="5"/>
  <c r="Z32" i="5"/>
  <c r="Y32" i="5"/>
  <c r="X32" i="5"/>
  <c r="W32" i="5"/>
  <c r="Z31" i="5"/>
  <c r="Y31" i="5"/>
  <c r="X31" i="5"/>
  <c r="W31" i="5"/>
  <c r="Z30" i="5"/>
  <c r="Y30" i="5"/>
  <c r="X30" i="5"/>
  <c r="W30" i="5"/>
  <c r="Z29" i="5"/>
  <c r="Y29" i="5"/>
  <c r="X29" i="5"/>
  <c r="W29" i="5"/>
  <c r="Z28" i="5"/>
  <c r="Y28" i="5"/>
  <c r="X28" i="5"/>
  <c r="W28" i="5"/>
  <c r="Z27" i="5"/>
  <c r="Y27" i="5"/>
  <c r="X27" i="5"/>
  <c r="W27" i="5"/>
  <c r="Z26" i="5"/>
  <c r="Y26" i="5"/>
  <c r="X26" i="5"/>
  <c r="W26" i="5"/>
  <c r="Z25" i="5"/>
  <c r="Y25" i="5"/>
  <c r="X25" i="5"/>
  <c r="W25" i="5"/>
  <c r="Z24" i="5"/>
  <c r="Y24" i="5"/>
  <c r="X24" i="5"/>
  <c r="W24" i="5"/>
  <c r="Z23" i="5"/>
  <c r="Y23" i="5"/>
  <c r="X23" i="5"/>
  <c r="W23" i="5"/>
  <c r="Z22" i="5"/>
  <c r="Y22" i="5"/>
  <c r="X22" i="5"/>
  <c r="W22" i="5"/>
  <c r="Z21" i="5"/>
  <c r="Y21" i="5"/>
  <c r="X21" i="5"/>
  <c r="W21" i="5"/>
  <c r="Z20" i="5"/>
  <c r="Y20" i="5"/>
  <c r="X20" i="5"/>
  <c r="W20" i="5"/>
  <c r="Z19" i="5"/>
  <c r="Y19" i="5"/>
  <c r="X19" i="5"/>
  <c r="W19" i="5"/>
  <c r="Z18" i="5"/>
  <c r="Y18" i="5"/>
  <c r="X18" i="5"/>
  <c r="W18" i="5"/>
  <c r="Z17" i="5"/>
  <c r="Y17" i="5"/>
  <c r="X17" i="5"/>
  <c r="W17" i="5"/>
  <c r="Z16" i="5"/>
  <c r="Y16" i="5"/>
  <c r="X16" i="5"/>
  <c r="W16" i="5"/>
  <c r="Z15" i="5"/>
  <c r="Y15" i="5"/>
  <c r="X15" i="5"/>
  <c r="W15" i="5"/>
  <c r="Z14" i="5"/>
  <c r="Y14" i="5"/>
  <c r="X14" i="5"/>
  <c r="W14" i="5"/>
  <c r="Z13" i="5"/>
  <c r="Y13" i="5"/>
  <c r="X13" i="5"/>
  <c r="W13" i="5"/>
  <c r="Z12" i="5"/>
  <c r="Y12" i="5"/>
  <c r="X12" i="5"/>
  <c r="W12" i="5"/>
  <c r="Z11" i="5"/>
  <c r="Y11" i="5"/>
  <c r="X11" i="5"/>
  <c r="W11" i="5"/>
  <c r="Z10" i="5"/>
  <c r="Y10" i="5"/>
  <c r="X10" i="5"/>
  <c r="W10" i="5"/>
  <c r="Z9" i="5"/>
  <c r="Y9" i="5"/>
  <c r="X9" i="5"/>
  <c r="W9" i="5"/>
  <c r="Z8" i="5"/>
  <c r="Y8" i="5"/>
  <c r="X8" i="5"/>
  <c r="W8" i="5"/>
  <c r="V7" i="5"/>
  <c r="O7" i="5"/>
  <c r="I11" i="2"/>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124" i="5" l="1"/>
  <c r="I64" i="5" s="1"/>
  <c r="P8" i="5" l="1"/>
  <c r="P64" i="5" s="1"/>
  <c r="J124" i="5" s="1"/>
  <c r="J64" i="5" s="1"/>
  <c r="B67" i="1"/>
  <c r="N8" i="5"/>
  <c r="H124" i="5"/>
  <c r="N64" i="5"/>
  <c r="U8" i="5"/>
  <c r="H64" i="5"/>
  <c r="A8" i="1"/>
  <c r="B6" i="2"/>
  <c r="C5" i="2" s="1"/>
  <c r="Q8" i="5" l="1"/>
  <c r="Q64" i="5" s="1"/>
  <c r="J8" i="5" s="1"/>
  <c r="C8" i="1" s="1"/>
  <c r="C67" i="1"/>
  <c r="I8" i="5"/>
  <c r="B8" i="1" s="1"/>
  <c r="B11" i="2"/>
  <c r="K124" i="5" l="1"/>
  <c r="K64" i="5" s="1"/>
  <c r="H125" i="5"/>
  <c r="H65" i="5"/>
  <c r="U9" i="5"/>
  <c r="N65" i="5"/>
  <c r="N9" i="5"/>
  <c r="H9" i="5"/>
  <c r="B12" i="2"/>
  <c r="B2" i="1"/>
  <c r="B1" i="1"/>
  <c r="A68" i="1"/>
  <c r="A67" i="1"/>
  <c r="A9" i="1"/>
  <c r="R8" i="5" l="1"/>
  <c r="R64" i="5" s="1"/>
  <c r="D67" i="1"/>
  <c r="H10" i="5"/>
  <c r="N66" i="5"/>
  <c r="H66" i="5"/>
  <c r="N10" i="5"/>
  <c r="H126" i="5"/>
  <c r="U10" i="5"/>
  <c r="A10" i="1"/>
  <c r="A69" i="1"/>
  <c r="B13" i="2"/>
  <c r="K8" i="5" l="1"/>
  <c r="D8" i="1" s="1"/>
  <c r="L124" i="5"/>
  <c r="L64" i="5" s="1"/>
  <c r="N11" i="5"/>
  <c r="H11" i="5"/>
  <c r="H67" i="5"/>
  <c r="H127" i="5"/>
  <c r="N67" i="5"/>
  <c r="U11" i="5"/>
  <c r="B14" i="2"/>
  <c r="A11" i="1"/>
  <c r="A70" i="1"/>
  <c r="S8" i="5" l="1"/>
  <c r="S64" i="5" s="1"/>
  <c r="E67" i="1"/>
  <c r="F67" i="1" s="1"/>
  <c r="U12" i="5"/>
  <c r="N68" i="5"/>
  <c r="N12" i="5"/>
  <c r="H128" i="5"/>
  <c r="H68" i="5"/>
  <c r="H12" i="5"/>
  <c r="B15" i="2"/>
  <c r="A71" i="1"/>
  <c r="A12" i="1"/>
  <c r="I125" i="5" l="1"/>
  <c r="I65" i="5" s="1"/>
  <c r="L8" i="5"/>
  <c r="E8" i="1" s="1"/>
  <c r="H69" i="5"/>
  <c r="U13" i="5"/>
  <c r="H129" i="5"/>
  <c r="N13" i="5"/>
  <c r="H13" i="5"/>
  <c r="N69" i="5"/>
  <c r="B16" i="2"/>
  <c r="A72" i="1"/>
  <c r="A13" i="1"/>
  <c r="B68" i="1" l="1"/>
  <c r="P9" i="5"/>
  <c r="P65" i="5" s="1"/>
  <c r="N70" i="5"/>
  <c r="H70" i="5"/>
  <c r="H14" i="5"/>
  <c r="U14" i="5"/>
  <c r="H130" i="5"/>
  <c r="N14" i="5"/>
  <c r="B17" i="2"/>
  <c r="A73" i="1"/>
  <c r="A14" i="1"/>
  <c r="I9" i="5" l="1"/>
  <c r="B9" i="1" s="1"/>
  <c r="J125" i="5"/>
  <c r="J65" i="5" s="1"/>
  <c r="H131" i="5"/>
  <c r="H71" i="5"/>
  <c r="N15" i="5"/>
  <c r="H15" i="5"/>
  <c r="U15" i="5"/>
  <c r="N71" i="5"/>
  <c r="B18" i="2"/>
  <c r="A74" i="1"/>
  <c r="A15" i="1"/>
  <c r="Q9" i="5" l="1"/>
  <c r="Q65" i="5" s="1"/>
  <c r="C68" i="1"/>
  <c r="N16" i="5"/>
  <c r="H132" i="5"/>
  <c r="N72" i="5"/>
  <c r="U16" i="5"/>
  <c r="H16" i="5"/>
  <c r="H72" i="5"/>
  <c r="B19" i="2"/>
  <c r="A75" i="1"/>
  <c r="A16" i="1"/>
  <c r="K125" i="5" l="1"/>
  <c r="K65" i="5" s="1"/>
  <c r="J9" i="5"/>
  <c r="C9" i="1" s="1"/>
  <c r="H133" i="5"/>
  <c r="H73" i="5"/>
  <c r="U17" i="5"/>
  <c r="N17" i="5"/>
  <c r="H17" i="5"/>
  <c r="N73" i="5"/>
  <c r="B20" i="2"/>
  <c r="A76" i="1"/>
  <c r="A17" i="1"/>
  <c r="D68" i="1" l="1"/>
  <c r="R9" i="5"/>
  <c r="R65" i="5" s="1"/>
  <c r="H18" i="5"/>
  <c r="N74" i="5"/>
  <c r="H74" i="5"/>
  <c r="H134" i="5"/>
  <c r="U18" i="5"/>
  <c r="N18" i="5"/>
  <c r="B21" i="2"/>
  <c r="A77" i="1"/>
  <c r="A18" i="1"/>
  <c r="K9" i="5" l="1"/>
  <c r="D9" i="1" s="1"/>
  <c r="L125" i="5"/>
  <c r="L65" i="5" s="1"/>
  <c r="H135" i="5"/>
  <c r="N19" i="5"/>
  <c r="H19" i="5"/>
  <c r="H75" i="5"/>
  <c r="N75" i="5"/>
  <c r="U19" i="5"/>
  <c r="B22" i="2"/>
  <c r="A78" i="1"/>
  <c r="A19" i="1"/>
  <c r="S9" i="5" l="1"/>
  <c r="S65" i="5" s="1"/>
  <c r="E68" i="1"/>
  <c r="U20" i="5"/>
  <c r="N76" i="5"/>
  <c r="N20" i="5"/>
  <c r="H136" i="5"/>
  <c r="H76" i="5"/>
  <c r="H20" i="5"/>
  <c r="B23" i="2"/>
  <c r="A20" i="1"/>
  <c r="A79" i="1"/>
  <c r="L9" i="5" l="1"/>
  <c r="E9" i="1" s="1"/>
  <c r="I126" i="5"/>
  <c r="I66" i="5" s="1"/>
  <c r="H77" i="5"/>
  <c r="U21" i="5"/>
  <c r="H137" i="5"/>
  <c r="N77" i="5"/>
  <c r="N21" i="5"/>
  <c r="H21" i="5"/>
  <c r="B24" i="2"/>
  <c r="A21" i="1"/>
  <c r="A80" i="1"/>
  <c r="P10" i="5" l="1"/>
  <c r="P66" i="5" s="1"/>
  <c r="B69" i="1"/>
  <c r="H78" i="5"/>
  <c r="H22" i="5"/>
  <c r="N78" i="5"/>
  <c r="H138" i="5"/>
  <c r="U22" i="5"/>
  <c r="N22" i="5"/>
  <c r="B25" i="2"/>
  <c r="A22" i="1"/>
  <c r="A81" i="1"/>
  <c r="I10" i="5" l="1"/>
  <c r="B10" i="1" s="1"/>
  <c r="J126" i="5"/>
  <c r="J66" i="5" s="1"/>
  <c r="H139" i="5"/>
  <c r="H79" i="5"/>
  <c r="N23" i="5"/>
  <c r="H23" i="5"/>
  <c r="N79" i="5"/>
  <c r="U23" i="5"/>
  <c r="B26" i="2"/>
  <c r="A23" i="1"/>
  <c r="A82" i="1"/>
  <c r="Q10" i="5" l="1"/>
  <c r="Q66" i="5" s="1"/>
  <c r="C69" i="1"/>
  <c r="N24" i="5"/>
  <c r="H140" i="5"/>
  <c r="N80" i="5"/>
  <c r="U24" i="5"/>
  <c r="H24" i="5"/>
  <c r="H80" i="5"/>
  <c r="B27" i="2"/>
  <c r="A24" i="1"/>
  <c r="A83" i="1"/>
  <c r="K126" i="5" l="1"/>
  <c r="K66" i="5" s="1"/>
  <c r="J10" i="5"/>
  <c r="C10" i="1" s="1"/>
  <c r="H141" i="5"/>
  <c r="H81" i="5"/>
  <c r="U25" i="5"/>
  <c r="N81" i="5"/>
  <c r="N25" i="5"/>
  <c r="H25" i="5"/>
  <c r="B28" i="2"/>
  <c r="A84" i="1"/>
  <c r="A25" i="1"/>
  <c r="D69" i="1" l="1"/>
  <c r="R10" i="5"/>
  <c r="R66" i="5" s="1"/>
  <c r="H26" i="5"/>
  <c r="N82" i="5"/>
  <c r="H82" i="5"/>
  <c r="N26" i="5"/>
  <c r="H142" i="5"/>
  <c r="U26" i="5"/>
  <c r="B29" i="2"/>
  <c r="A26" i="1"/>
  <c r="A85" i="1"/>
  <c r="L126" i="5" l="1"/>
  <c r="L66" i="5" s="1"/>
  <c r="K10" i="5"/>
  <c r="D10" i="1" s="1"/>
  <c r="N27" i="5"/>
  <c r="H27" i="5"/>
  <c r="H83" i="5"/>
  <c r="H143" i="5"/>
  <c r="N83" i="5"/>
  <c r="U27" i="5"/>
  <c r="B30" i="2"/>
  <c r="A86" i="1"/>
  <c r="A27" i="1"/>
  <c r="S10" i="5" l="1"/>
  <c r="S66" i="5" s="1"/>
  <c r="E69" i="1"/>
  <c r="F69" i="1" s="1"/>
  <c r="U28" i="5"/>
  <c r="N84" i="5"/>
  <c r="N28" i="5"/>
  <c r="H144" i="5"/>
  <c r="H84" i="5"/>
  <c r="H28" i="5"/>
  <c r="B31" i="2"/>
  <c r="A28" i="1"/>
  <c r="A87" i="1"/>
  <c r="I127" i="5" l="1"/>
  <c r="I67" i="5" s="1"/>
  <c r="L10" i="5"/>
  <c r="E10" i="1" s="1"/>
  <c r="H85" i="5"/>
  <c r="U29" i="5"/>
  <c r="H145" i="5"/>
  <c r="N29" i="5"/>
  <c r="H29" i="5"/>
  <c r="N85" i="5"/>
  <c r="B32" i="2"/>
  <c r="A88" i="1"/>
  <c r="A29" i="1"/>
  <c r="B70" i="1" l="1"/>
  <c r="P11" i="5"/>
  <c r="P67" i="5" s="1"/>
  <c r="H86" i="5"/>
  <c r="H30" i="5"/>
  <c r="N86" i="5"/>
  <c r="U30" i="5"/>
  <c r="N30" i="5"/>
  <c r="H146" i="5"/>
  <c r="A30" i="1"/>
  <c r="A89" i="1"/>
  <c r="B33" i="2"/>
  <c r="B34" i="2" s="1"/>
  <c r="I11" i="5" l="1"/>
  <c r="B11" i="1" s="1"/>
  <c r="J127" i="5"/>
  <c r="J67" i="5" s="1"/>
  <c r="H147" i="5"/>
  <c r="H87" i="5"/>
  <c r="N31" i="5"/>
  <c r="H31" i="5"/>
  <c r="N87" i="5"/>
  <c r="U31" i="5"/>
  <c r="N32" i="5"/>
  <c r="H148" i="5"/>
  <c r="N88" i="5"/>
  <c r="H88" i="5"/>
  <c r="U32" i="5"/>
  <c r="H32" i="5"/>
  <c r="A31" i="1"/>
  <c r="A90" i="1"/>
  <c r="A91" i="1"/>
  <c r="A32" i="1"/>
  <c r="B35" i="2"/>
  <c r="Q11" i="5" l="1"/>
  <c r="Q67" i="5" s="1"/>
  <c r="C70" i="1"/>
  <c r="H149" i="5"/>
  <c r="H89" i="5"/>
  <c r="U33" i="5"/>
  <c r="N33" i="5"/>
  <c r="N89" i="5"/>
  <c r="H33" i="5"/>
  <c r="A92" i="1"/>
  <c r="A33" i="1"/>
  <c r="B36" i="2"/>
  <c r="K127" i="5" l="1"/>
  <c r="K67" i="5" s="1"/>
  <c r="J11" i="5"/>
  <c r="C11" i="1" s="1"/>
  <c r="H34" i="5"/>
  <c r="N90" i="5"/>
  <c r="H90" i="5"/>
  <c r="N34" i="5"/>
  <c r="U34" i="5"/>
  <c r="H150" i="5"/>
  <c r="A93" i="1"/>
  <c r="A34" i="1"/>
  <c r="B37" i="2"/>
  <c r="R11" i="5" l="1"/>
  <c r="R67" i="5" s="1"/>
  <c r="D70" i="1"/>
  <c r="N35" i="5"/>
  <c r="H35" i="5"/>
  <c r="H91" i="5"/>
  <c r="H151" i="5"/>
  <c r="N91" i="5"/>
  <c r="U35" i="5"/>
  <c r="A94" i="1"/>
  <c r="A35" i="1"/>
  <c r="B38" i="2"/>
  <c r="L127" i="5" l="1"/>
  <c r="L67" i="5" s="1"/>
  <c r="K11" i="5"/>
  <c r="D11" i="1" s="1"/>
  <c r="U36" i="5"/>
  <c r="N92" i="5"/>
  <c r="H92" i="5"/>
  <c r="N36" i="5"/>
  <c r="H152" i="5"/>
  <c r="H36" i="5"/>
  <c r="A95" i="1"/>
  <c r="A36" i="1"/>
  <c r="B39" i="2"/>
  <c r="S11" i="5" l="1"/>
  <c r="S67" i="5" s="1"/>
  <c r="E70" i="1"/>
  <c r="H93" i="5"/>
  <c r="U37" i="5"/>
  <c r="H153" i="5"/>
  <c r="N37" i="5"/>
  <c r="H37" i="5"/>
  <c r="N93" i="5"/>
  <c r="B40" i="2"/>
  <c r="A96" i="1"/>
  <c r="A37" i="1"/>
  <c r="I128" i="5" l="1"/>
  <c r="I68" i="5" s="1"/>
  <c r="L11" i="5"/>
  <c r="E11" i="1" s="1"/>
  <c r="H94" i="5"/>
  <c r="H38" i="5"/>
  <c r="N94" i="5"/>
  <c r="H154" i="5"/>
  <c r="U38" i="5"/>
  <c r="N38" i="5"/>
  <c r="A97" i="1"/>
  <c r="A38" i="1"/>
  <c r="B41" i="2"/>
  <c r="A39" i="1" s="1"/>
  <c r="B42" i="2" l="1"/>
  <c r="P12" i="5"/>
  <c r="P68" i="5" s="1"/>
  <c r="B71" i="1"/>
  <c r="N40" i="5"/>
  <c r="H156" i="5"/>
  <c r="N96" i="5"/>
  <c r="H96" i="5"/>
  <c r="U40" i="5"/>
  <c r="H40" i="5"/>
  <c r="A98" i="1"/>
  <c r="H155" i="5"/>
  <c r="H95" i="5"/>
  <c r="N39" i="5"/>
  <c r="H39" i="5"/>
  <c r="U39" i="5"/>
  <c r="N95" i="5"/>
  <c r="B43" i="2"/>
  <c r="A40" i="1"/>
  <c r="A99" i="1"/>
  <c r="J128" i="5" l="1"/>
  <c r="J68" i="5" s="1"/>
  <c r="I12" i="5"/>
  <c r="B12" i="1" s="1"/>
  <c r="H157" i="5"/>
  <c r="H97" i="5"/>
  <c r="U41" i="5"/>
  <c r="N97" i="5"/>
  <c r="N41" i="5"/>
  <c r="H41" i="5"/>
  <c r="B44" i="2"/>
  <c r="A100" i="1"/>
  <c r="A41" i="1"/>
  <c r="Q12" i="5" l="1"/>
  <c r="Q68" i="5" s="1"/>
  <c r="C71" i="1"/>
  <c r="H42" i="5"/>
  <c r="N98" i="5"/>
  <c r="H98" i="5"/>
  <c r="U42" i="5"/>
  <c r="H158" i="5"/>
  <c r="N42" i="5"/>
  <c r="B45" i="2"/>
  <c r="A42" i="1"/>
  <c r="A101" i="1"/>
  <c r="J12" i="5" l="1"/>
  <c r="C12" i="1" s="1"/>
  <c r="K128" i="5"/>
  <c r="K68" i="5" s="1"/>
  <c r="N43" i="5"/>
  <c r="H43" i="5"/>
  <c r="H99" i="5"/>
  <c r="H159" i="5"/>
  <c r="N99" i="5"/>
  <c r="U43" i="5"/>
  <c r="B46" i="2"/>
  <c r="A102" i="1"/>
  <c r="A43" i="1"/>
  <c r="D71" i="1" l="1"/>
  <c r="R12" i="5"/>
  <c r="R68" i="5" s="1"/>
  <c r="U44" i="5"/>
  <c r="N100" i="5"/>
  <c r="H100" i="5"/>
  <c r="N44" i="5"/>
  <c r="H160" i="5"/>
  <c r="H44" i="5"/>
  <c r="B47" i="2"/>
  <c r="A44" i="1"/>
  <c r="A103" i="1"/>
  <c r="L128" i="5" l="1"/>
  <c r="L68" i="5" s="1"/>
  <c r="K12" i="5"/>
  <c r="D12" i="1" s="1"/>
  <c r="H101" i="5"/>
  <c r="U45" i="5"/>
  <c r="H161" i="5"/>
  <c r="N45" i="5"/>
  <c r="N101" i="5"/>
  <c r="H45" i="5"/>
  <c r="B48" i="2"/>
  <c r="A104" i="1"/>
  <c r="A45" i="1"/>
  <c r="S12" i="5" l="1"/>
  <c r="S68" i="5" s="1"/>
  <c r="E71" i="1"/>
  <c r="N102" i="5"/>
  <c r="H102" i="5"/>
  <c r="H46" i="5"/>
  <c r="U46" i="5"/>
  <c r="H162" i="5"/>
  <c r="N46" i="5"/>
  <c r="B49" i="2"/>
  <c r="A46" i="1"/>
  <c r="A105" i="1"/>
  <c r="L12" i="5" l="1"/>
  <c r="E12" i="1" s="1"/>
  <c r="I129" i="5"/>
  <c r="I69" i="5" s="1"/>
  <c r="H163" i="5"/>
  <c r="H103" i="5"/>
  <c r="N47" i="5"/>
  <c r="H47" i="5"/>
  <c r="N103" i="5"/>
  <c r="U47" i="5"/>
  <c r="B50" i="2"/>
  <c r="A47" i="1"/>
  <c r="A106" i="1"/>
  <c r="P13" i="5" l="1"/>
  <c r="P69" i="5" s="1"/>
  <c r="B72" i="1"/>
  <c r="H164" i="5"/>
  <c r="N104" i="5"/>
  <c r="H104" i="5"/>
  <c r="U48" i="5"/>
  <c r="N48" i="5"/>
  <c r="H48" i="5"/>
  <c r="B51" i="2"/>
  <c r="A48" i="1"/>
  <c r="A107" i="1"/>
  <c r="I13" i="5" l="1"/>
  <c r="B13" i="1" s="1"/>
  <c r="J129" i="5"/>
  <c r="J69" i="5" s="1"/>
  <c r="H165" i="5"/>
  <c r="H105" i="5"/>
  <c r="U49" i="5"/>
  <c r="N49" i="5"/>
  <c r="H49" i="5"/>
  <c r="N105" i="5"/>
  <c r="B52" i="2"/>
  <c r="A49" i="1"/>
  <c r="A108" i="1"/>
  <c r="Q13" i="5" l="1"/>
  <c r="Q69" i="5" s="1"/>
  <c r="C72" i="1"/>
  <c r="H50" i="5"/>
  <c r="N106" i="5"/>
  <c r="H106" i="5"/>
  <c r="H166" i="5"/>
  <c r="U50" i="5"/>
  <c r="N50" i="5"/>
  <c r="B53" i="2"/>
  <c r="A50" i="1"/>
  <c r="A109" i="1"/>
  <c r="K129" i="5" l="1"/>
  <c r="K69" i="5" s="1"/>
  <c r="J13" i="5"/>
  <c r="C13" i="1" s="1"/>
  <c r="H167" i="5"/>
  <c r="N51" i="5"/>
  <c r="H51" i="5"/>
  <c r="H107" i="5"/>
  <c r="N107" i="5"/>
  <c r="U51" i="5"/>
  <c r="B54" i="2"/>
  <c r="A110" i="1"/>
  <c r="A51" i="1"/>
  <c r="R13" i="5" l="1"/>
  <c r="R69" i="5" s="1"/>
  <c r="D72" i="1"/>
  <c r="U52" i="5"/>
  <c r="H108" i="5"/>
  <c r="N108" i="5"/>
  <c r="N52" i="5"/>
  <c r="H168" i="5"/>
  <c r="H52" i="5"/>
  <c r="B55" i="2"/>
  <c r="A111" i="1"/>
  <c r="A52" i="1"/>
  <c r="K13" i="5" l="1"/>
  <c r="D13" i="1" s="1"/>
  <c r="L129" i="5"/>
  <c r="L69" i="5" s="1"/>
  <c r="H109" i="5"/>
  <c r="U53" i="5"/>
  <c r="H169" i="5"/>
  <c r="H53" i="5"/>
  <c r="N53" i="5"/>
  <c r="N109" i="5"/>
  <c r="B56" i="2"/>
  <c r="A53" i="1"/>
  <c r="A112" i="1"/>
  <c r="S13" i="5" l="1"/>
  <c r="S69" i="5" s="1"/>
  <c r="E72" i="1"/>
  <c r="H110" i="5"/>
  <c r="H54" i="5"/>
  <c r="N110" i="5"/>
  <c r="H170" i="5"/>
  <c r="U54" i="5"/>
  <c r="N54" i="5"/>
  <c r="B57" i="2"/>
  <c r="A54" i="1"/>
  <c r="A113" i="1"/>
  <c r="L13" i="5" l="1"/>
  <c r="E13" i="1" s="1"/>
  <c r="I130" i="5"/>
  <c r="I70" i="5" s="1"/>
  <c r="H171" i="5"/>
  <c r="H111" i="5"/>
  <c r="N55" i="5"/>
  <c r="H55" i="5"/>
  <c r="U55" i="5"/>
  <c r="N111" i="5"/>
  <c r="B58" i="2"/>
  <c r="A55" i="1"/>
  <c r="A114" i="1"/>
  <c r="P14" i="5" l="1"/>
  <c r="P70" i="5" s="1"/>
  <c r="B73" i="1"/>
  <c r="H56" i="5"/>
  <c r="N112" i="5"/>
  <c r="H112" i="5"/>
  <c r="H172" i="5"/>
  <c r="U56" i="5"/>
  <c r="N56" i="5"/>
  <c r="B59" i="2"/>
  <c r="A56" i="1"/>
  <c r="A115" i="1"/>
  <c r="I14" i="5" l="1"/>
  <c r="B14" i="1" s="1"/>
  <c r="J130" i="5"/>
  <c r="J70" i="5" s="1"/>
  <c r="H173" i="5"/>
  <c r="H113" i="5"/>
  <c r="U57" i="5"/>
  <c r="N57" i="5"/>
  <c r="H57" i="5"/>
  <c r="N113" i="5"/>
  <c r="B60" i="2"/>
  <c r="A116" i="1"/>
  <c r="A57" i="1"/>
  <c r="Q14" i="5" l="1"/>
  <c r="Q70" i="5" s="1"/>
  <c r="C73" i="1"/>
  <c r="U58" i="5"/>
  <c r="H58" i="5"/>
  <c r="N114" i="5"/>
  <c r="H114" i="5"/>
  <c r="H174" i="5"/>
  <c r="N58" i="5"/>
  <c r="B61" i="2"/>
  <c r="A58" i="1"/>
  <c r="A117" i="1"/>
  <c r="K130" i="5" l="1"/>
  <c r="K70" i="5" s="1"/>
  <c r="J14" i="5"/>
  <c r="C14" i="1" s="1"/>
  <c r="N59" i="5"/>
  <c r="H59" i="5"/>
  <c r="H115" i="5"/>
  <c r="H175" i="5"/>
  <c r="N115" i="5"/>
  <c r="U59" i="5"/>
  <c r="B62" i="2"/>
  <c r="A118" i="1"/>
  <c r="A59" i="1"/>
  <c r="R14" i="5" l="1"/>
  <c r="R70" i="5" s="1"/>
  <c r="D73" i="1"/>
  <c r="H176" i="5"/>
  <c r="U60" i="5"/>
  <c r="N116" i="5"/>
  <c r="H116" i="5"/>
  <c r="N60" i="5"/>
  <c r="H60" i="5"/>
  <c r="A119" i="1"/>
  <c r="A60" i="1"/>
  <c r="L130" i="5" l="1"/>
  <c r="L70" i="5" s="1"/>
  <c r="K14" i="5"/>
  <c r="D14" i="1" s="1"/>
  <c r="S14" i="5" l="1"/>
  <c r="S70" i="5" s="1"/>
  <c r="E73" i="1"/>
  <c r="I131" i="5" l="1"/>
  <c r="I71" i="5" s="1"/>
  <c r="L14" i="5"/>
  <c r="E14" i="1" s="1"/>
  <c r="P15" i="5" l="1"/>
  <c r="P71" i="5" s="1"/>
  <c r="B74" i="1"/>
  <c r="J131" i="5" l="1"/>
  <c r="J71" i="5" s="1"/>
  <c r="I15" i="5"/>
  <c r="B15" i="1" s="1"/>
  <c r="F68" i="1"/>
  <c r="Q15" i="5" l="1"/>
  <c r="Q71" i="5" s="1"/>
  <c r="C74" i="1"/>
  <c r="K131" i="5" l="1"/>
  <c r="K71" i="5" s="1"/>
  <c r="J15" i="5"/>
  <c r="C15" i="1" s="1"/>
  <c r="R15" i="5" l="1"/>
  <c r="R71" i="5" s="1"/>
  <c r="D74" i="1"/>
  <c r="K15" i="5" l="1"/>
  <c r="D15" i="1" s="1"/>
  <c r="L131" i="5"/>
  <c r="L71" i="5" s="1"/>
  <c r="S15" i="5" l="1"/>
  <c r="S71" i="5" s="1"/>
  <c r="E74" i="1"/>
  <c r="L15" i="5" l="1"/>
  <c r="E15" i="1" s="1"/>
  <c r="I132" i="5"/>
  <c r="I72" i="5" s="1"/>
  <c r="P16" i="5" l="1"/>
  <c r="P72" i="5" s="1"/>
  <c r="B75" i="1"/>
  <c r="I16" i="5" l="1"/>
  <c r="B16" i="1" s="1"/>
  <c r="J132" i="5"/>
  <c r="J72" i="5" s="1"/>
  <c r="Q16" i="5" l="1"/>
  <c r="Q72" i="5" s="1"/>
  <c r="C75" i="1"/>
  <c r="J16" i="5" l="1"/>
  <c r="C16" i="1" s="1"/>
  <c r="K132" i="5"/>
  <c r="K72" i="5" s="1"/>
  <c r="D75" i="1" l="1"/>
  <c r="R16" i="5"/>
  <c r="R72" i="5" s="1"/>
  <c r="K16" i="5" l="1"/>
  <c r="D16" i="1" s="1"/>
  <c r="L132" i="5"/>
  <c r="L72" i="5" s="1"/>
  <c r="S16" i="5" l="1"/>
  <c r="S72" i="5" s="1"/>
  <c r="E75" i="1"/>
  <c r="L16" i="5" l="1"/>
  <c r="E16" i="1" s="1"/>
  <c r="I133" i="5"/>
  <c r="I73" i="5" s="1"/>
  <c r="P17" i="5" l="1"/>
  <c r="P73" i="5" s="1"/>
  <c r="B76" i="1"/>
  <c r="J133" i="5" l="1"/>
  <c r="J73" i="5" s="1"/>
  <c r="I17" i="5"/>
  <c r="B17" i="1" s="1"/>
  <c r="F70" i="1"/>
  <c r="C76" i="1" l="1"/>
  <c r="Q17" i="5"/>
  <c r="Q73" i="5" s="1"/>
  <c r="K133" i="5" l="1"/>
  <c r="K73" i="5" s="1"/>
  <c r="J17" i="5"/>
  <c r="C17" i="1" s="1"/>
  <c r="D76" i="1" l="1"/>
  <c r="R17" i="5"/>
  <c r="R73" i="5" s="1"/>
  <c r="L133" i="5" l="1"/>
  <c r="L73" i="5" s="1"/>
  <c r="K17" i="5"/>
  <c r="D17" i="1" s="1"/>
  <c r="S17" i="5" l="1"/>
  <c r="S73" i="5" s="1"/>
  <c r="E76" i="1"/>
  <c r="I134" i="5" l="1"/>
  <c r="I74" i="5" s="1"/>
  <c r="L17" i="5"/>
  <c r="E17" i="1" s="1"/>
  <c r="P18" i="5" l="1"/>
  <c r="P74" i="5" s="1"/>
  <c r="B77" i="1"/>
  <c r="I18" i="5" l="1"/>
  <c r="B18" i="1" s="1"/>
  <c r="J134" i="5"/>
  <c r="J74" i="5" s="1"/>
  <c r="F71" i="1"/>
  <c r="Q18" i="5" l="1"/>
  <c r="Q74" i="5" s="1"/>
  <c r="C77" i="1"/>
  <c r="J18" i="5" l="1"/>
  <c r="C18" i="1" s="1"/>
  <c r="K134" i="5"/>
  <c r="K74" i="5" s="1"/>
  <c r="R18" i="5" l="1"/>
  <c r="R74" i="5" s="1"/>
  <c r="D77" i="1"/>
  <c r="L134" i="5" l="1"/>
  <c r="L74" i="5" s="1"/>
  <c r="K18" i="5"/>
  <c r="D18" i="1" s="1"/>
  <c r="S18" i="5" l="1"/>
  <c r="S74" i="5" s="1"/>
  <c r="E77" i="1"/>
  <c r="I135" i="5" l="1"/>
  <c r="I75" i="5" s="1"/>
  <c r="L18" i="5"/>
  <c r="E18" i="1" s="1"/>
  <c r="B78" i="1" l="1"/>
  <c r="P19" i="5"/>
  <c r="P75" i="5" s="1"/>
  <c r="J135" i="5" l="1"/>
  <c r="J75" i="5" s="1"/>
  <c r="I19" i="5"/>
  <c r="B19" i="1" s="1"/>
  <c r="F72" i="1"/>
  <c r="C78" i="1" l="1"/>
  <c r="Q19" i="5"/>
  <c r="Q75" i="5" s="1"/>
  <c r="K135" i="5" l="1"/>
  <c r="K75" i="5" s="1"/>
  <c r="J19" i="5"/>
  <c r="C19" i="1" s="1"/>
  <c r="R19" i="5" l="1"/>
  <c r="R75" i="5" s="1"/>
  <c r="D78" i="1"/>
  <c r="L135" i="5" l="1"/>
  <c r="L75" i="5" s="1"/>
  <c r="K19" i="5"/>
  <c r="D19" i="1" s="1"/>
  <c r="E78" i="1" l="1"/>
  <c r="S19" i="5"/>
  <c r="S75" i="5" s="1"/>
  <c r="I136" i="5" l="1"/>
  <c r="I76" i="5" s="1"/>
  <c r="L19" i="5"/>
  <c r="E19" i="1" s="1"/>
  <c r="P20" i="5" l="1"/>
  <c r="P76" i="5" s="1"/>
  <c r="B79" i="1"/>
  <c r="J136" i="5" l="1"/>
  <c r="J76" i="5" s="1"/>
  <c r="I20" i="5"/>
  <c r="B20" i="1" s="1"/>
  <c r="F73" i="1"/>
  <c r="Q20" i="5" l="1"/>
  <c r="Q76" i="5" s="1"/>
  <c r="C79" i="1"/>
  <c r="J20" i="5" l="1"/>
  <c r="C20" i="1" s="1"/>
  <c r="K136" i="5"/>
  <c r="K76" i="5" s="1"/>
  <c r="R20" i="5" l="1"/>
  <c r="R76" i="5" s="1"/>
  <c r="D79" i="1"/>
  <c r="K20" i="5" l="1"/>
  <c r="D20" i="1" s="1"/>
  <c r="L136" i="5"/>
  <c r="L76" i="5" s="1"/>
  <c r="S20" i="5" l="1"/>
  <c r="S76" i="5" s="1"/>
  <c r="E79" i="1"/>
  <c r="I137" i="5" l="1"/>
  <c r="I77" i="5" s="1"/>
  <c r="L20" i="5"/>
  <c r="E20" i="1" s="1"/>
  <c r="P21" i="5" l="1"/>
  <c r="P77" i="5" s="1"/>
  <c r="B80" i="1"/>
  <c r="I21" i="5" l="1"/>
  <c r="B21" i="1" s="1"/>
  <c r="J137" i="5"/>
  <c r="J77" i="5" s="1"/>
  <c r="F74" i="1"/>
  <c r="Q21" i="5" l="1"/>
  <c r="Q77" i="5" s="1"/>
  <c r="C80" i="1"/>
  <c r="K137" i="5" l="1"/>
  <c r="K77" i="5" s="1"/>
  <c r="J21" i="5"/>
  <c r="C21" i="1" s="1"/>
  <c r="D80" i="1" l="1"/>
  <c r="R21" i="5"/>
  <c r="R77" i="5" s="1"/>
  <c r="L137" i="5" l="1"/>
  <c r="L77" i="5" s="1"/>
  <c r="K21" i="5"/>
  <c r="D21" i="1" s="1"/>
  <c r="S21" i="5" l="1"/>
  <c r="S77" i="5" s="1"/>
  <c r="E80" i="1"/>
  <c r="L21" i="5" l="1"/>
  <c r="E21" i="1" s="1"/>
  <c r="I138" i="5"/>
  <c r="I78" i="5" s="1"/>
  <c r="P22" i="5" l="1"/>
  <c r="P78" i="5" s="1"/>
  <c r="B81" i="1"/>
  <c r="I22" i="5" l="1"/>
  <c r="B22" i="1" s="1"/>
  <c r="J138" i="5"/>
  <c r="J78" i="5" s="1"/>
  <c r="F75" i="1"/>
  <c r="C81" i="1" l="1"/>
  <c r="Q22" i="5"/>
  <c r="Q78" i="5" s="1"/>
  <c r="K138" i="5" l="1"/>
  <c r="K78" i="5" s="1"/>
  <c r="J22" i="5"/>
  <c r="C22" i="1" s="1"/>
  <c r="D81" i="1" l="1"/>
  <c r="R22" i="5"/>
  <c r="R78" i="5" s="1"/>
  <c r="K22" i="5" l="1"/>
  <c r="D22" i="1" s="1"/>
  <c r="L138" i="5"/>
  <c r="L78" i="5" s="1"/>
  <c r="S22" i="5" l="1"/>
  <c r="S78" i="5" s="1"/>
  <c r="E81" i="1"/>
  <c r="L22" i="5" l="1"/>
  <c r="E22" i="1" s="1"/>
  <c r="I139" i="5"/>
  <c r="I79" i="5" s="1"/>
  <c r="P23" i="5" l="1"/>
  <c r="P79" i="5" s="1"/>
  <c r="B82" i="1"/>
  <c r="I23" i="5" l="1"/>
  <c r="B23" i="1" s="1"/>
  <c r="J139" i="5"/>
  <c r="J79" i="5" s="1"/>
  <c r="F76" i="1"/>
  <c r="Q23" i="5" l="1"/>
  <c r="Q79" i="5" s="1"/>
  <c r="C82" i="1"/>
  <c r="K139" i="5" l="1"/>
  <c r="K79" i="5" s="1"/>
  <c r="J23" i="5"/>
  <c r="C23" i="1" s="1"/>
  <c r="R23" i="5" l="1"/>
  <c r="R79" i="5" s="1"/>
  <c r="D82" i="1"/>
  <c r="K23" i="5" l="1"/>
  <c r="D23" i="1" s="1"/>
  <c r="L139" i="5"/>
  <c r="L79" i="5" s="1"/>
  <c r="E82" i="1" l="1"/>
  <c r="S23" i="5"/>
  <c r="S79" i="5" s="1"/>
  <c r="I140" i="5" l="1"/>
  <c r="I80" i="5" s="1"/>
  <c r="L23" i="5"/>
  <c r="E23" i="1" s="1"/>
  <c r="P24" i="5" l="1"/>
  <c r="P80" i="5" s="1"/>
  <c r="B83" i="1"/>
  <c r="I24" i="5" l="1"/>
  <c r="B24" i="1" s="1"/>
  <c r="J140" i="5"/>
  <c r="J80" i="5" s="1"/>
  <c r="F77" i="1"/>
  <c r="Q24" i="5" l="1"/>
  <c r="Q80" i="5" s="1"/>
  <c r="C83" i="1"/>
  <c r="J24" i="5" l="1"/>
  <c r="C24" i="1" s="1"/>
  <c r="K140" i="5"/>
  <c r="K80" i="5" s="1"/>
  <c r="R24" i="5" l="1"/>
  <c r="R80" i="5" s="1"/>
  <c r="D83" i="1"/>
  <c r="K24" i="5" l="1"/>
  <c r="D24" i="1" s="1"/>
  <c r="L140" i="5"/>
  <c r="L80" i="5" s="1"/>
  <c r="S24" i="5" l="1"/>
  <c r="S80" i="5" s="1"/>
  <c r="E83" i="1"/>
  <c r="I141" i="5" l="1"/>
  <c r="I81" i="5" s="1"/>
  <c r="L24" i="5"/>
  <c r="E24" i="1" s="1"/>
  <c r="B84" i="1" l="1"/>
  <c r="P25" i="5"/>
  <c r="P81" i="5" s="1"/>
  <c r="J141" i="5" l="1"/>
  <c r="J81" i="5" s="1"/>
  <c r="I25" i="5"/>
  <c r="B25" i="1" s="1"/>
  <c r="F78" i="1"/>
  <c r="Q25" i="5" l="1"/>
  <c r="Q81" i="5" s="1"/>
  <c r="C84" i="1"/>
  <c r="J25" i="5" l="1"/>
  <c r="C25" i="1" s="1"/>
  <c r="K141" i="5"/>
  <c r="K81" i="5" s="1"/>
  <c r="R25" i="5" l="1"/>
  <c r="R81" i="5" s="1"/>
  <c r="D84" i="1"/>
  <c r="K25" i="5" l="1"/>
  <c r="D25" i="1" s="1"/>
  <c r="L141" i="5"/>
  <c r="L81" i="5" s="1"/>
  <c r="E84" i="1" l="1"/>
  <c r="S25" i="5"/>
  <c r="S81" i="5" s="1"/>
  <c r="I142" i="5" l="1"/>
  <c r="I82" i="5" s="1"/>
  <c r="L25" i="5"/>
  <c r="E25" i="1" s="1"/>
  <c r="P26" i="5" l="1"/>
  <c r="P82" i="5" s="1"/>
  <c r="B85" i="1"/>
  <c r="J142" i="5" l="1"/>
  <c r="J82" i="5" s="1"/>
  <c r="I26" i="5"/>
  <c r="B26" i="1" s="1"/>
  <c r="F79" i="1"/>
  <c r="Q26" i="5" l="1"/>
  <c r="Q82" i="5" s="1"/>
  <c r="C85" i="1"/>
  <c r="J26" i="5" l="1"/>
  <c r="C26" i="1" s="1"/>
  <c r="K142" i="5"/>
  <c r="K82" i="5" s="1"/>
  <c r="D85" i="1" l="1"/>
  <c r="R26" i="5"/>
  <c r="R82" i="5" s="1"/>
  <c r="K26" i="5" l="1"/>
  <c r="D26" i="1" s="1"/>
  <c r="L142" i="5"/>
  <c r="L82" i="5" s="1"/>
  <c r="E85" i="1" l="1"/>
  <c r="S26" i="5"/>
  <c r="S82" i="5" s="1"/>
  <c r="L26" i="5" l="1"/>
  <c r="E26" i="1" s="1"/>
  <c r="I143" i="5"/>
  <c r="I83" i="5" s="1"/>
  <c r="P27" i="5" l="1"/>
  <c r="P83" i="5" s="1"/>
  <c r="B86" i="1"/>
  <c r="I27" i="5" l="1"/>
  <c r="B27" i="1" s="1"/>
  <c r="J143" i="5"/>
  <c r="J83" i="5" s="1"/>
  <c r="F80" i="1"/>
  <c r="C86" i="1" l="1"/>
  <c r="Q27" i="5"/>
  <c r="Q83" i="5" s="1"/>
  <c r="J27" i="5" l="1"/>
  <c r="C27" i="1" s="1"/>
  <c r="K143" i="5"/>
  <c r="K83" i="5" s="1"/>
  <c r="D86" i="1" l="1"/>
  <c r="R27" i="5"/>
  <c r="R83" i="5" s="1"/>
  <c r="K27" i="5" l="1"/>
  <c r="D27" i="1" s="1"/>
  <c r="L143" i="5"/>
  <c r="L83" i="5" s="1"/>
  <c r="S27" i="5" l="1"/>
  <c r="S83" i="5" s="1"/>
  <c r="E86" i="1"/>
  <c r="L27" i="5" l="1"/>
  <c r="E27" i="1" s="1"/>
  <c r="I144" i="5"/>
  <c r="I84" i="5" s="1"/>
  <c r="B87" i="1" l="1"/>
  <c r="P28" i="5"/>
  <c r="P84" i="5" s="1"/>
  <c r="J144" i="5" l="1"/>
  <c r="J84" i="5" s="1"/>
  <c r="I28" i="5"/>
  <c r="B28" i="1" s="1"/>
  <c r="F81" i="1"/>
  <c r="Q28" i="5" l="1"/>
  <c r="Q84" i="5" s="1"/>
  <c r="C87" i="1"/>
  <c r="J28" i="5" l="1"/>
  <c r="C28" i="1" s="1"/>
  <c r="K144" i="5"/>
  <c r="K84" i="5" s="1"/>
  <c r="R28" i="5" l="1"/>
  <c r="R84" i="5" s="1"/>
  <c r="D87" i="1"/>
  <c r="L144" i="5" l="1"/>
  <c r="L84" i="5" s="1"/>
  <c r="K28" i="5"/>
  <c r="D28" i="1" s="1"/>
  <c r="E87" i="1" l="1"/>
  <c r="S28" i="5"/>
  <c r="S84" i="5" s="1"/>
  <c r="L28" i="5" l="1"/>
  <c r="E28" i="1" s="1"/>
  <c r="I145" i="5"/>
  <c r="I85" i="5" s="1"/>
  <c r="B88" i="1" l="1"/>
  <c r="P29" i="5"/>
  <c r="P85" i="5" s="1"/>
  <c r="J145" i="5" l="1"/>
  <c r="J85" i="5" s="1"/>
  <c r="I29" i="5"/>
  <c r="B29" i="1" s="1"/>
  <c r="F82" i="1"/>
  <c r="C88" i="1" l="1"/>
  <c r="Q29" i="5"/>
  <c r="Q85" i="5" s="1"/>
  <c r="J29" i="5" l="1"/>
  <c r="C29" i="1" s="1"/>
  <c r="K145" i="5"/>
  <c r="K85" i="5" s="1"/>
  <c r="R29" i="5" l="1"/>
  <c r="R85" i="5" s="1"/>
  <c r="D88" i="1"/>
  <c r="L145" i="5" l="1"/>
  <c r="L85" i="5" s="1"/>
  <c r="K29" i="5"/>
  <c r="D29" i="1" s="1"/>
  <c r="S29" i="5" l="1"/>
  <c r="S85" i="5" s="1"/>
  <c r="E88" i="1"/>
  <c r="I146" i="5" l="1"/>
  <c r="I86" i="5" s="1"/>
  <c r="L29" i="5"/>
  <c r="E29" i="1" s="1"/>
  <c r="P30" i="5" l="1"/>
  <c r="P86" i="5" s="1"/>
  <c r="B89" i="1"/>
  <c r="J146" i="5" l="1"/>
  <c r="J86" i="5" s="1"/>
  <c r="I30" i="5"/>
  <c r="B30" i="1" s="1"/>
  <c r="F83" i="1"/>
  <c r="C89" i="1" l="1"/>
  <c r="Q30" i="5"/>
  <c r="Q86" i="5" s="1"/>
  <c r="K146" i="5" l="1"/>
  <c r="K86" i="5" s="1"/>
  <c r="J30" i="5"/>
  <c r="C30" i="1" s="1"/>
  <c r="D89" i="1" l="1"/>
  <c r="R30" i="5"/>
  <c r="R86" i="5" s="1"/>
  <c r="L146" i="5" l="1"/>
  <c r="L86" i="5" s="1"/>
  <c r="K30" i="5"/>
  <c r="D30" i="1" s="1"/>
  <c r="E89" i="1" l="1"/>
  <c r="S30" i="5"/>
  <c r="S86" i="5" s="1"/>
  <c r="L30" i="5" l="1"/>
  <c r="E30" i="1" s="1"/>
  <c r="I147" i="5"/>
  <c r="I87" i="5" s="1"/>
  <c r="P31" i="5" l="1"/>
  <c r="P87" i="5" s="1"/>
  <c r="B90" i="1"/>
  <c r="J147" i="5" l="1"/>
  <c r="J87" i="5" s="1"/>
  <c r="I31" i="5"/>
  <c r="B31" i="1" s="1"/>
  <c r="F84" i="1"/>
  <c r="Q31" i="5" l="1"/>
  <c r="Q87" i="5" s="1"/>
  <c r="C90" i="1"/>
  <c r="K147" i="5" l="1"/>
  <c r="K87" i="5" s="1"/>
  <c r="J31" i="5"/>
  <c r="C31" i="1" s="1"/>
  <c r="D90" i="1" l="1"/>
  <c r="R31" i="5"/>
  <c r="R87" i="5" s="1"/>
  <c r="K31" i="5" l="1"/>
  <c r="D31" i="1" s="1"/>
  <c r="L147" i="5"/>
  <c r="L87" i="5" s="1"/>
  <c r="E90" i="1" l="1"/>
  <c r="S31" i="5"/>
  <c r="S87" i="5" s="1"/>
  <c r="I148" i="5" l="1"/>
  <c r="I88" i="5" s="1"/>
  <c r="L31" i="5"/>
  <c r="E31" i="1" s="1"/>
  <c r="P32" i="5" l="1"/>
  <c r="P88" i="5" s="1"/>
  <c r="B91" i="1"/>
  <c r="I32" i="5" l="1"/>
  <c r="B32" i="1" s="1"/>
  <c r="J148" i="5"/>
  <c r="J88" i="5" s="1"/>
  <c r="F85" i="1"/>
  <c r="Q32" i="5" l="1"/>
  <c r="Q88" i="5" s="1"/>
  <c r="C91" i="1"/>
  <c r="J32" i="5" l="1"/>
  <c r="C32" i="1" s="1"/>
  <c r="K148" i="5"/>
  <c r="K88" i="5" s="1"/>
  <c r="R32" i="5" l="1"/>
  <c r="R88" i="5" s="1"/>
  <c r="D91" i="1"/>
  <c r="L148" i="5" l="1"/>
  <c r="L88" i="5" s="1"/>
  <c r="K32" i="5"/>
  <c r="D32" i="1" s="1"/>
  <c r="S32" i="5" l="1"/>
  <c r="S88" i="5" s="1"/>
  <c r="E91" i="1"/>
  <c r="L32" i="5" l="1"/>
  <c r="E32" i="1" s="1"/>
  <c r="I149" i="5"/>
  <c r="I89" i="5" s="1"/>
  <c r="B92" i="1" l="1"/>
  <c r="P33" i="5"/>
  <c r="P89" i="5" s="1"/>
  <c r="J149" i="5" l="1"/>
  <c r="J89" i="5" s="1"/>
  <c r="I33" i="5"/>
  <c r="B33" i="1" s="1"/>
  <c r="F86" i="1"/>
  <c r="C92" i="1" l="1"/>
  <c r="Q33" i="5"/>
  <c r="Q89" i="5" s="1"/>
  <c r="J33" i="5" l="1"/>
  <c r="C33" i="1" s="1"/>
  <c r="K149" i="5"/>
  <c r="K89" i="5" s="1"/>
  <c r="R33" i="5" l="1"/>
  <c r="R89" i="5" s="1"/>
  <c r="D92" i="1"/>
  <c r="L149" i="5" l="1"/>
  <c r="L89" i="5" s="1"/>
  <c r="K33" i="5"/>
  <c r="D33" i="1" s="1"/>
  <c r="S33" i="5" l="1"/>
  <c r="S89" i="5" s="1"/>
  <c r="E92" i="1"/>
  <c r="L33" i="5" l="1"/>
  <c r="E33" i="1" s="1"/>
  <c r="I150" i="5"/>
  <c r="I90" i="5" s="1"/>
  <c r="B93" i="1" l="1"/>
  <c r="P34" i="5"/>
  <c r="P90" i="5" s="1"/>
  <c r="J150" i="5" l="1"/>
  <c r="J90" i="5" s="1"/>
  <c r="I34" i="5"/>
  <c r="B34" i="1" s="1"/>
  <c r="F87" i="1"/>
  <c r="Q34" i="5" l="1"/>
  <c r="Q90" i="5" s="1"/>
  <c r="C93" i="1"/>
  <c r="J34" i="5" l="1"/>
  <c r="C34" i="1" s="1"/>
  <c r="K150" i="5"/>
  <c r="K90" i="5" s="1"/>
  <c r="D93" i="1" l="1"/>
  <c r="R34" i="5"/>
  <c r="R90" i="5" s="1"/>
  <c r="F88" i="1"/>
  <c r="K34" i="5" l="1"/>
  <c r="D34" i="1" s="1"/>
  <c r="L150" i="5"/>
  <c r="L90" i="5" s="1"/>
  <c r="F89" i="1"/>
  <c r="S34" i="5" l="1"/>
  <c r="S90" i="5" s="1"/>
  <c r="E93" i="1"/>
  <c r="F90" i="1"/>
  <c r="I151" i="5" l="1"/>
  <c r="I91" i="5" s="1"/>
  <c r="L34" i="5"/>
  <c r="E34" i="1" s="1"/>
  <c r="F91" i="1"/>
  <c r="P35" i="5" l="1"/>
  <c r="P91" i="5" s="1"/>
  <c r="B94" i="1"/>
  <c r="F92" i="1"/>
  <c r="J151" i="5" l="1"/>
  <c r="J91" i="5" s="1"/>
  <c r="I35" i="5"/>
  <c r="B35" i="1" s="1"/>
  <c r="F93" i="1"/>
  <c r="C94" i="1" l="1"/>
  <c r="Q35" i="5"/>
  <c r="Q91" i="5" s="1"/>
  <c r="J35" i="5" l="1"/>
  <c r="C35" i="1" s="1"/>
  <c r="K151" i="5"/>
  <c r="K91" i="5" s="1"/>
  <c r="R35" i="5" l="1"/>
  <c r="R91" i="5" s="1"/>
  <c r="D94" i="1"/>
  <c r="K35" i="5" l="1"/>
  <c r="D35" i="1" s="1"/>
  <c r="L151" i="5"/>
  <c r="L91" i="5" s="1"/>
  <c r="S35" i="5" l="1"/>
  <c r="S91" i="5" s="1"/>
  <c r="E94" i="1"/>
  <c r="F94" i="1" s="1"/>
  <c r="L35" i="5" l="1"/>
  <c r="E35" i="1" s="1"/>
  <c r="I152" i="5"/>
  <c r="I92" i="5" s="1"/>
  <c r="P36" i="5" l="1"/>
  <c r="P92" i="5" s="1"/>
  <c r="B95" i="1"/>
  <c r="J152" i="5" l="1"/>
  <c r="J92" i="5" s="1"/>
  <c r="I36" i="5"/>
  <c r="B36" i="1" s="1"/>
  <c r="Q36" i="5" l="1"/>
  <c r="Q92" i="5" s="1"/>
  <c r="C95" i="1"/>
  <c r="J36" i="5" l="1"/>
  <c r="C36" i="1" s="1"/>
  <c r="K152" i="5"/>
  <c r="K92" i="5" s="1"/>
  <c r="R36" i="5" l="1"/>
  <c r="R92" i="5" s="1"/>
  <c r="D95" i="1"/>
  <c r="L152" i="5" l="1"/>
  <c r="L92" i="5" s="1"/>
  <c r="K36" i="5"/>
  <c r="D36" i="1" s="1"/>
  <c r="S36" i="5" l="1"/>
  <c r="S92" i="5" s="1"/>
  <c r="E95" i="1"/>
  <c r="F95" i="1" s="1"/>
  <c r="I153" i="5" l="1"/>
  <c r="I93" i="5" s="1"/>
  <c r="L36" i="5"/>
  <c r="E36" i="1" s="1"/>
  <c r="B96" i="1" l="1"/>
  <c r="P37" i="5"/>
  <c r="P93" i="5" s="1"/>
  <c r="J153" i="5" l="1"/>
  <c r="J93" i="5" s="1"/>
  <c r="I37" i="5"/>
  <c r="B37" i="1" s="1"/>
  <c r="Q37" i="5" l="1"/>
  <c r="Q93" i="5" s="1"/>
  <c r="C96" i="1"/>
  <c r="J37" i="5" l="1"/>
  <c r="C37" i="1" s="1"/>
  <c r="K153" i="5"/>
  <c r="K93" i="5" s="1"/>
  <c r="R37" i="5" l="1"/>
  <c r="R93" i="5" s="1"/>
  <c r="D96" i="1"/>
  <c r="L153" i="5" l="1"/>
  <c r="L93" i="5" s="1"/>
  <c r="K37" i="5"/>
  <c r="D37" i="1" s="1"/>
  <c r="E96" i="1" l="1"/>
  <c r="F96" i="1" s="1"/>
  <c r="S37" i="5"/>
  <c r="S93" i="5" s="1"/>
  <c r="I154" i="5" l="1"/>
  <c r="I94" i="5" s="1"/>
  <c r="L37" i="5"/>
  <c r="E37" i="1" s="1"/>
  <c r="P38" i="5" l="1"/>
  <c r="P94" i="5" s="1"/>
  <c r="B97" i="1"/>
  <c r="I38" i="5" l="1"/>
  <c r="B38" i="1" s="1"/>
  <c r="J154" i="5"/>
  <c r="J94" i="5" s="1"/>
  <c r="C97" i="1" l="1"/>
  <c r="Q38" i="5"/>
  <c r="Q94" i="5" s="1"/>
  <c r="K154" i="5" l="1"/>
  <c r="K94" i="5" s="1"/>
  <c r="J38" i="5"/>
  <c r="C38" i="1" s="1"/>
  <c r="R38" i="5" l="1"/>
  <c r="R94" i="5" s="1"/>
  <c r="D97" i="1"/>
  <c r="K38" i="5" l="1"/>
  <c r="D38" i="1" s="1"/>
  <c r="L154" i="5"/>
  <c r="L94" i="5" s="1"/>
  <c r="E97" i="1" l="1"/>
  <c r="F97" i="1" s="1"/>
  <c r="S38" i="5"/>
  <c r="S94" i="5" s="1"/>
  <c r="L38" i="5" l="1"/>
  <c r="E38" i="1" s="1"/>
  <c r="I155" i="5"/>
  <c r="I95" i="5" s="1"/>
  <c r="P39" i="5" l="1"/>
  <c r="P95" i="5" s="1"/>
  <c r="B98" i="1"/>
  <c r="I39" i="5" l="1"/>
  <c r="B39" i="1" s="1"/>
  <c r="J155" i="5"/>
  <c r="J95" i="5" s="1"/>
  <c r="Q39" i="5" l="1"/>
  <c r="Q95" i="5" s="1"/>
  <c r="C98" i="1"/>
  <c r="K155" i="5" l="1"/>
  <c r="K95" i="5" s="1"/>
  <c r="J39" i="5"/>
  <c r="C39" i="1" s="1"/>
  <c r="D98" i="1" l="1"/>
  <c r="R39" i="5"/>
  <c r="R95" i="5" s="1"/>
  <c r="L155" i="5" l="1"/>
  <c r="L95" i="5" s="1"/>
  <c r="K39" i="5"/>
  <c r="D39" i="1" s="1"/>
  <c r="E98" i="1" l="1"/>
  <c r="F98" i="1" s="1"/>
  <c r="S39" i="5"/>
  <c r="S95" i="5" s="1"/>
  <c r="L39" i="5" l="1"/>
  <c r="E39" i="1" s="1"/>
  <c r="I156" i="5"/>
  <c r="I96" i="5" s="1"/>
  <c r="P40" i="5" l="1"/>
  <c r="P96" i="5" s="1"/>
  <c r="B99" i="1"/>
  <c r="J156" i="5" l="1"/>
  <c r="J96" i="5" s="1"/>
  <c r="I40" i="5"/>
  <c r="B40" i="1" s="1"/>
  <c r="C99" i="1" l="1"/>
  <c r="Q40" i="5"/>
  <c r="Q96" i="5" s="1"/>
  <c r="K156" i="5" l="1"/>
  <c r="K96" i="5" s="1"/>
  <c r="J40" i="5"/>
  <c r="C40" i="1" s="1"/>
  <c r="R40" i="5" l="1"/>
  <c r="R96" i="5" s="1"/>
  <c r="D99" i="1"/>
  <c r="L156" i="5" l="1"/>
  <c r="L96" i="5" s="1"/>
  <c r="K40" i="5"/>
  <c r="D40" i="1" s="1"/>
  <c r="S40" i="5" l="1"/>
  <c r="S96" i="5" s="1"/>
  <c r="E99" i="1"/>
  <c r="F99" i="1" s="1"/>
  <c r="L40" i="5" l="1"/>
  <c r="E40" i="1" s="1"/>
  <c r="I157" i="5"/>
  <c r="I97" i="5" s="1"/>
  <c r="B100" i="1" l="1"/>
  <c r="P41" i="5"/>
  <c r="P97" i="5" s="1"/>
  <c r="J157" i="5" l="1"/>
  <c r="J97" i="5" s="1"/>
  <c r="I41" i="5"/>
  <c r="B41" i="1" s="1"/>
  <c r="C100" i="1" l="1"/>
  <c r="Q41" i="5"/>
  <c r="Q97" i="5" s="1"/>
  <c r="K157" i="5" l="1"/>
  <c r="K97" i="5" s="1"/>
  <c r="J41" i="5"/>
  <c r="C41" i="1" s="1"/>
  <c r="R41" i="5" l="1"/>
  <c r="R97" i="5" s="1"/>
  <c r="D100" i="1"/>
  <c r="L157" i="5" l="1"/>
  <c r="L97" i="5" s="1"/>
  <c r="K41" i="5"/>
  <c r="D41" i="1" s="1"/>
  <c r="E100" i="1" l="1"/>
  <c r="F100" i="1" s="1"/>
  <c r="S41" i="5"/>
  <c r="S97" i="5" s="1"/>
  <c r="L41" i="5" l="1"/>
  <c r="E41" i="1" s="1"/>
  <c r="I158" i="5"/>
  <c r="I98" i="5" s="1"/>
  <c r="B101" i="1" l="1"/>
  <c r="P42" i="5"/>
  <c r="P98" i="5" s="1"/>
  <c r="I42" i="5" l="1"/>
  <c r="B42" i="1" s="1"/>
  <c r="J158" i="5"/>
  <c r="J98" i="5" s="1"/>
  <c r="Q42" i="5" l="1"/>
  <c r="Q98" i="5" s="1"/>
  <c r="C101" i="1"/>
  <c r="K158" i="5" l="1"/>
  <c r="K98" i="5" s="1"/>
  <c r="J42" i="5"/>
  <c r="C42" i="1" s="1"/>
  <c r="D101" i="1" l="1"/>
  <c r="R42" i="5"/>
  <c r="R98" i="5" s="1"/>
  <c r="K42" i="5" l="1"/>
  <c r="D42" i="1" s="1"/>
  <c r="L158" i="5"/>
  <c r="L98" i="5" s="1"/>
  <c r="S42" i="5" l="1"/>
  <c r="S98" i="5" s="1"/>
  <c r="E101" i="1"/>
  <c r="F101" i="1" s="1"/>
  <c r="L42" i="5" l="1"/>
  <c r="E42" i="1" s="1"/>
  <c r="I159" i="5"/>
  <c r="I99" i="5" s="1"/>
  <c r="P43" i="5" l="1"/>
  <c r="P99" i="5" s="1"/>
  <c r="B102" i="1"/>
  <c r="J159" i="5" l="1"/>
  <c r="J99" i="5" s="1"/>
  <c r="I43" i="5"/>
  <c r="B43" i="1" s="1"/>
  <c r="C102" i="1" l="1"/>
  <c r="Q43" i="5"/>
  <c r="Q99" i="5" s="1"/>
  <c r="K159" i="5" l="1"/>
  <c r="K99" i="5" s="1"/>
  <c r="J43" i="5"/>
  <c r="C43" i="1" s="1"/>
  <c r="D102" i="1" l="1"/>
  <c r="R43" i="5"/>
  <c r="R99" i="5" s="1"/>
  <c r="K43" i="5" l="1"/>
  <c r="D43" i="1" s="1"/>
  <c r="L159" i="5"/>
  <c r="L99" i="5" s="1"/>
  <c r="E102" i="1" l="1"/>
  <c r="F102" i="1" s="1"/>
  <c r="S43" i="5"/>
  <c r="S99" i="5" s="1"/>
  <c r="L43" i="5" l="1"/>
  <c r="E43" i="1" s="1"/>
  <c r="I160" i="5"/>
  <c r="I100" i="5" s="1"/>
  <c r="P44" i="5" l="1"/>
  <c r="P100" i="5" s="1"/>
  <c r="B103" i="1"/>
  <c r="I44" i="5" l="1"/>
  <c r="B44" i="1" s="1"/>
  <c r="J160" i="5"/>
  <c r="J100" i="5" s="1"/>
  <c r="C103" i="1" l="1"/>
  <c r="Q44" i="5"/>
  <c r="Q100" i="5" s="1"/>
  <c r="K160" i="5" l="1"/>
  <c r="K100" i="5" s="1"/>
  <c r="J44" i="5"/>
  <c r="C44" i="1" s="1"/>
  <c r="R44" i="5" l="1"/>
  <c r="R100" i="5" s="1"/>
  <c r="D103" i="1"/>
  <c r="K44" i="5" l="1"/>
  <c r="D44" i="1" s="1"/>
  <c r="L160" i="5"/>
  <c r="L100" i="5" s="1"/>
  <c r="S44" i="5" l="1"/>
  <c r="S100" i="5" s="1"/>
  <c r="E103" i="1"/>
  <c r="F103" i="1" s="1"/>
  <c r="L44" i="5" l="1"/>
  <c r="E44" i="1" s="1"/>
  <c r="I161" i="5"/>
  <c r="I101" i="5" s="1"/>
  <c r="P45" i="5" l="1"/>
  <c r="P101" i="5" s="1"/>
  <c r="B104" i="1"/>
  <c r="I45" i="5" l="1"/>
  <c r="B45" i="1" s="1"/>
  <c r="J161" i="5"/>
  <c r="J101" i="5" s="1"/>
  <c r="Q45" i="5" l="1"/>
  <c r="Q101" i="5" s="1"/>
  <c r="C104" i="1"/>
  <c r="K161" i="5" l="1"/>
  <c r="K101" i="5" s="1"/>
  <c r="J45" i="5"/>
  <c r="C45" i="1" s="1"/>
  <c r="R45" i="5" l="1"/>
  <c r="R101" i="5" s="1"/>
  <c r="D104" i="1"/>
  <c r="L161" i="5" l="1"/>
  <c r="L101" i="5" s="1"/>
  <c r="K45" i="5"/>
  <c r="D45" i="1" s="1"/>
  <c r="E104" i="1" l="1"/>
  <c r="F104" i="1" s="1"/>
  <c r="S45" i="5"/>
  <c r="S101" i="5" s="1"/>
  <c r="I162" i="5" l="1"/>
  <c r="I102" i="5" s="1"/>
  <c r="L45" i="5"/>
  <c r="E45" i="1" s="1"/>
  <c r="B105" i="1" l="1"/>
  <c r="P46" i="5"/>
  <c r="P102" i="5" s="1"/>
  <c r="I46" i="5" l="1"/>
  <c r="B46" i="1" s="1"/>
  <c r="J162" i="5"/>
  <c r="J102" i="5" s="1"/>
  <c r="Q46" i="5" l="1"/>
  <c r="Q102" i="5" s="1"/>
  <c r="C105" i="1"/>
  <c r="J46" i="5" l="1"/>
  <c r="C46" i="1" s="1"/>
  <c r="K162" i="5"/>
  <c r="K102" i="5" s="1"/>
  <c r="D105" i="1" l="1"/>
  <c r="R46" i="5"/>
  <c r="R102" i="5" s="1"/>
  <c r="K46" i="5" l="1"/>
  <c r="D46" i="1" s="1"/>
  <c r="L162" i="5"/>
  <c r="L102" i="5" s="1"/>
  <c r="S46" i="5" l="1"/>
  <c r="S102" i="5" s="1"/>
  <c r="E105" i="1"/>
  <c r="F105" i="1" s="1"/>
  <c r="L46" i="5" l="1"/>
  <c r="E46" i="1" s="1"/>
  <c r="I163" i="5"/>
  <c r="I103" i="5" s="1"/>
  <c r="B106" i="1" l="1"/>
  <c r="P47" i="5"/>
  <c r="P103" i="5" s="1"/>
  <c r="J163" i="5" l="1"/>
  <c r="J103" i="5" s="1"/>
  <c r="I47" i="5"/>
  <c r="B47" i="1" s="1"/>
  <c r="Q47" i="5" l="1"/>
  <c r="Q103" i="5" s="1"/>
  <c r="C106" i="1"/>
  <c r="K163" i="5" l="1"/>
  <c r="K103" i="5" s="1"/>
  <c r="J47" i="5"/>
  <c r="C47" i="1" s="1"/>
  <c r="D106" i="1" l="1"/>
  <c r="R47" i="5"/>
  <c r="R103" i="5" s="1"/>
  <c r="L163" i="5" l="1"/>
  <c r="L103" i="5" s="1"/>
  <c r="K47" i="5"/>
  <c r="D47" i="1" s="1"/>
  <c r="S47" i="5" l="1"/>
  <c r="S103" i="5" s="1"/>
  <c r="E106" i="1"/>
  <c r="F106" i="1" s="1"/>
  <c r="I164" i="5" l="1"/>
  <c r="I104" i="5" s="1"/>
  <c r="L47" i="5"/>
  <c r="E47" i="1" s="1"/>
  <c r="P48" i="5" l="1"/>
  <c r="P104" i="5" s="1"/>
  <c r="B107" i="1"/>
  <c r="I48" i="5" l="1"/>
  <c r="B48" i="1" s="1"/>
  <c r="J164" i="5"/>
  <c r="J104" i="5" s="1"/>
  <c r="C107" i="1" l="1"/>
  <c r="Q48" i="5"/>
  <c r="Q104" i="5" s="1"/>
  <c r="K164" i="5" l="1"/>
  <c r="K104" i="5" s="1"/>
  <c r="J48" i="5"/>
  <c r="C48" i="1" s="1"/>
  <c r="R48" i="5" l="1"/>
  <c r="R104" i="5" s="1"/>
  <c r="D107" i="1"/>
  <c r="L164" i="5" l="1"/>
  <c r="L104" i="5" s="1"/>
  <c r="K48" i="5"/>
  <c r="D48" i="1" s="1"/>
  <c r="E107" i="1" l="1"/>
  <c r="F107" i="1" s="1"/>
  <c r="S48" i="5"/>
  <c r="S104" i="5" s="1"/>
  <c r="L48" i="5" l="1"/>
  <c r="E48" i="1" s="1"/>
  <c r="I165" i="5"/>
  <c r="I105" i="5" s="1"/>
  <c r="P49" i="5" l="1"/>
  <c r="P105" i="5" s="1"/>
  <c r="B108" i="1"/>
  <c r="I49" i="5" l="1"/>
  <c r="B49" i="1" s="1"/>
  <c r="J165" i="5"/>
  <c r="J105" i="5" s="1"/>
  <c r="C108" i="1" l="1"/>
  <c r="Q49" i="5"/>
  <c r="Q105" i="5" s="1"/>
  <c r="J49" i="5" l="1"/>
  <c r="C49" i="1" s="1"/>
  <c r="K165" i="5"/>
  <c r="K105" i="5" s="1"/>
  <c r="R49" i="5" l="1"/>
  <c r="R105" i="5" s="1"/>
  <c r="D108" i="1"/>
  <c r="K49" i="5" l="1"/>
  <c r="D49" i="1" s="1"/>
  <c r="L165" i="5"/>
  <c r="L105" i="5" s="1"/>
  <c r="E108" i="1" l="1"/>
  <c r="F108" i="1" s="1"/>
  <c r="S49" i="5"/>
  <c r="S105" i="5" s="1"/>
  <c r="I166" i="5" l="1"/>
  <c r="I106" i="5" s="1"/>
  <c r="L49" i="5"/>
  <c r="E49" i="1" s="1"/>
  <c r="B109" i="1" l="1"/>
  <c r="P50" i="5"/>
  <c r="P106" i="5" s="1"/>
  <c r="I50" i="5" l="1"/>
  <c r="B50" i="1" s="1"/>
  <c r="J166" i="5"/>
  <c r="J106" i="5" s="1"/>
  <c r="Q50" i="5" l="1"/>
  <c r="Q106" i="5" s="1"/>
  <c r="C109" i="1"/>
  <c r="K166" i="5" l="1"/>
  <c r="K106" i="5" s="1"/>
  <c r="J50" i="5"/>
  <c r="C50" i="1" s="1"/>
  <c r="R50" i="5" l="1"/>
  <c r="R106" i="5" s="1"/>
  <c r="D109" i="1"/>
  <c r="K50" i="5" l="1"/>
  <c r="D50" i="1" s="1"/>
  <c r="L166" i="5"/>
  <c r="L106" i="5" s="1"/>
  <c r="S50" i="5" l="1"/>
  <c r="S106" i="5" s="1"/>
  <c r="E109" i="1"/>
  <c r="F109" i="1" s="1"/>
  <c r="L50" i="5" l="1"/>
  <c r="E50" i="1" s="1"/>
  <c r="I167" i="5"/>
  <c r="I107" i="5" s="1"/>
  <c r="B110" i="1" l="1"/>
  <c r="P51" i="5"/>
  <c r="P107" i="5" s="1"/>
  <c r="J167" i="5" l="1"/>
  <c r="J107" i="5" s="1"/>
  <c r="I51" i="5"/>
  <c r="B51" i="1" s="1"/>
  <c r="Q51" i="5" l="1"/>
  <c r="Q107" i="5" s="1"/>
  <c r="C110" i="1"/>
  <c r="K167" i="5" l="1"/>
  <c r="K107" i="5" s="1"/>
  <c r="J51" i="5"/>
  <c r="C51" i="1" s="1"/>
  <c r="R51" i="5" l="1"/>
  <c r="R107" i="5" s="1"/>
  <c r="D110" i="1"/>
  <c r="K51" i="5" l="1"/>
  <c r="D51" i="1" s="1"/>
  <c r="L167" i="5"/>
  <c r="L107" i="5" s="1"/>
  <c r="S51" i="5" l="1"/>
  <c r="S107" i="5" s="1"/>
  <c r="E110" i="1"/>
  <c r="F110" i="1" s="1"/>
  <c r="I168" i="5" l="1"/>
  <c r="I108" i="5" s="1"/>
  <c r="L51" i="5"/>
  <c r="E51" i="1" s="1"/>
  <c r="P52" i="5" l="1"/>
  <c r="P108" i="5" s="1"/>
  <c r="B111" i="1"/>
  <c r="J168" i="5" l="1"/>
  <c r="J108" i="5" s="1"/>
  <c r="I52" i="5"/>
  <c r="B52" i="1" s="1"/>
  <c r="Q52" i="5" l="1"/>
  <c r="Q108" i="5" s="1"/>
  <c r="C111" i="1"/>
  <c r="K168" i="5" l="1"/>
  <c r="K108" i="5" s="1"/>
  <c r="J52" i="5"/>
  <c r="C52" i="1" s="1"/>
  <c r="D111" i="1" l="1"/>
  <c r="R52" i="5"/>
  <c r="R108" i="5" s="1"/>
  <c r="L168" i="5" l="1"/>
  <c r="L108" i="5" s="1"/>
  <c r="K52" i="5"/>
  <c r="D52" i="1" s="1"/>
  <c r="E111" i="1" l="1"/>
  <c r="F111" i="1" s="1"/>
  <c r="S52" i="5"/>
  <c r="S108" i="5" s="1"/>
  <c r="I169" i="5" l="1"/>
  <c r="I109" i="5" s="1"/>
  <c r="L52" i="5"/>
  <c r="E52" i="1" s="1"/>
  <c r="B112" i="1" l="1"/>
  <c r="P53" i="5"/>
  <c r="P109" i="5" s="1"/>
  <c r="J169" i="5" l="1"/>
  <c r="J109" i="5" s="1"/>
  <c r="I53" i="5"/>
  <c r="B53" i="1" s="1"/>
  <c r="C112" i="1" l="1"/>
  <c r="Q53" i="5"/>
  <c r="Q109" i="5" s="1"/>
  <c r="J53" i="5" l="1"/>
  <c r="C53" i="1" s="1"/>
  <c r="K169" i="5"/>
  <c r="K109" i="5" s="1"/>
  <c r="R53" i="5" l="1"/>
  <c r="R109" i="5" s="1"/>
  <c r="D112" i="1"/>
  <c r="L169" i="5" l="1"/>
  <c r="L109" i="5" s="1"/>
  <c r="K53" i="5"/>
  <c r="D53" i="1" s="1"/>
  <c r="S53" i="5" l="1"/>
  <c r="S109" i="5" s="1"/>
  <c r="E112" i="1"/>
  <c r="F112" i="1" s="1"/>
  <c r="I170" i="5" l="1"/>
  <c r="I110" i="5" s="1"/>
  <c r="L53" i="5"/>
  <c r="E53" i="1" s="1"/>
  <c r="P54" i="5" l="1"/>
  <c r="P110" i="5" s="1"/>
  <c r="B113" i="1"/>
  <c r="I54" i="5" l="1"/>
  <c r="B54" i="1" s="1"/>
  <c r="J170" i="5"/>
  <c r="J110" i="5" s="1"/>
  <c r="Q54" i="5" l="1"/>
  <c r="Q110" i="5" s="1"/>
  <c r="C113" i="1"/>
  <c r="K170" i="5" l="1"/>
  <c r="K110" i="5" s="1"/>
  <c r="J54" i="5"/>
  <c r="C54" i="1" s="1"/>
  <c r="R54" i="5" l="1"/>
  <c r="R110" i="5" s="1"/>
  <c r="D113" i="1"/>
  <c r="L170" i="5" l="1"/>
  <c r="L110" i="5" s="1"/>
  <c r="K54" i="5"/>
  <c r="D54" i="1" s="1"/>
  <c r="S54" i="5" l="1"/>
  <c r="S110" i="5" s="1"/>
  <c r="E113" i="1"/>
  <c r="F113" i="1" s="1"/>
  <c r="I171" i="5" l="1"/>
  <c r="I111" i="5" s="1"/>
  <c r="L54" i="5"/>
  <c r="E54" i="1" s="1"/>
  <c r="P55" i="5" l="1"/>
  <c r="P111" i="5" s="1"/>
  <c r="B114" i="1"/>
  <c r="J171" i="5" l="1"/>
  <c r="J111" i="5" s="1"/>
  <c r="I55" i="5"/>
  <c r="B55" i="1" s="1"/>
  <c r="Q55" i="5" l="1"/>
  <c r="Q111" i="5" s="1"/>
  <c r="C114" i="1"/>
  <c r="K171" i="5" l="1"/>
  <c r="K111" i="5" s="1"/>
  <c r="J55" i="5"/>
  <c r="C55" i="1" s="1"/>
  <c r="D114" i="1" l="1"/>
  <c r="R55" i="5"/>
  <c r="R111" i="5" s="1"/>
  <c r="L171" i="5" l="1"/>
  <c r="L111" i="5" s="1"/>
  <c r="K55" i="5"/>
  <c r="D55" i="1" s="1"/>
  <c r="S55" i="5" l="1"/>
  <c r="S111" i="5" s="1"/>
  <c r="E114" i="1"/>
  <c r="F114" i="1" s="1"/>
  <c r="L55" i="5" l="1"/>
  <c r="E55" i="1" s="1"/>
  <c r="I172" i="5"/>
  <c r="I112" i="5" s="1"/>
  <c r="B115" i="1" l="1"/>
  <c r="P56" i="5"/>
  <c r="P112" i="5" s="1"/>
  <c r="J172" i="5" l="1"/>
  <c r="J112" i="5" s="1"/>
  <c r="I56" i="5"/>
  <c r="B56" i="1" s="1"/>
  <c r="C115" i="1" l="1"/>
  <c r="Q56" i="5"/>
  <c r="Q112" i="5" s="1"/>
  <c r="K172" i="5" l="1"/>
  <c r="K112" i="5" s="1"/>
  <c r="J56" i="5"/>
  <c r="C56" i="1" s="1"/>
  <c r="R56" i="5" l="1"/>
  <c r="R112" i="5" s="1"/>
  <c r="D115" i="1"/>
  <c r="K56" i="5" l="1"/>
  <c r="D56" i="1" s="1"/>
  <c r="L172" i="5"/>
  <c r="L112" i="5" s="1"/>
  <c r="E115" i="1" l="1"/>
  <c r="F115" i="1" s="1"/>
  <c r="S56" i="5"/>
  <c r="S112" i="5" s="1"/>
  <c r="I173" i="5" l="1"/>
  <c r="I113" i="5" s="1"/>
  <c r="L56" i="5"/>
  <c r="E56" i="1" s="1"/>
  <c r="P57" i="5" l="1"/>
  <c r="P113" i="5" s="1"/>
  <c r="B116" i="1"/>
  <c r="J173" i="5" l="1"/>
  <c r="J113" i="5" s="1"/>
  <c r="I57" i="5"/>
  <c r="B57" i="1" s="1"/>
  <c r="C116" i="1" l="1"/>
  <c r="Q57" i="5"/>
  <c r="Q113" i="5" s="1"/>
  <c r="J57" i="5" l="1"/>
  <c r="C57" i="1" s="1"/>
  <c r="K173" i="5"/>
  <c r="K113" i="5" s="1"/>
  <c r="R57" i="5" l="1"/>
  <c r="R113" i="5" s="1"/>
  <c r="D116" i="1"/>
  <c r="L173" i="5" l="1"/>
  <c r="L113" i="5" s="1"/>
  <c r="K57" i="5"/>
  <c r="D57" i="1" s="1"/>
  <c r="E116" i="1" l="1"/>
  <c r="F116" i="1" s="1"/>
  <c r="S57" i="5"/>
  <c r="S113" i="5" s="1"/>
  <c r="I174" i="5" l="1"/>
  <c r="I114" i="5" s="1"/>
  <c r="L57" i="5"/>
  <c r="E57" i="1" s="1"/>
  <c r="B117" i="1" l="1"/>
  <c r="P58" i="5"/>
  <c r="P114" i="5" s="1"/>
  <c r="J174" i="5" l="1"/>
  <c r="J114" i="5" s="1"/>
  <c r="I58" i="5"/>
  <c r="B58" i="1" s="1"/>
  <c r="Q58" i="5" l="1"/>
  <c r="Q114" i="5" s="1"/>
  <c r="C117" i="1"/>
  <c r="K174" i="5" l="1"/>
  <c r="K114" i="5" s="1"/>
  <c r="J58" i="5"/>
  <c r="C58" i="1" s="1"/>
  <c r="D117" i="1" l="1"/>
  <c r="R58" i="5"/>
  <c r="R114" i="5" s="1"/>
  <c r="L174" i="5" l="1"/>
  <c r="L114" i="5" s="1"/>
  <c r="K58" i="5"/>
  <c r="D58" i="1" s="1"/>
  <c r="S58" i="5" l="1"/>
  <c r="S114" i="5" s="1"/>
  <c r="E117" i="1"/>
  <c r="F117" i="1" s="1"/>
  <c r="I175" i="5" l="1"/>
  <c r="I115" i="5" s="1"/>
  <c r="L58" i="5"/>
  <c r="E58" i="1" s="1"/>
  <c r="B118" i="1" l="1"/>
  <c r="P59" i="5"/>
  <c r="P115" i="5" s="1"/>
  <c r="I59" i="5" l="1"/>
  <c r="B59" i="1" s="1"/>
  <c r="J175" i="5"/>
  <c r="J115" i="5" s="1"/>
  <c r="Q59" i="5" l="1"/>
  <c r="Q115" i="5" s="1"/>
  <c r="C118" i="1"/>
  <c r="K175" i="5" l="1"/>
  <c r="K115" i="5" s="1"/>
  <c r="J59" i="5"/>
  <c r="C59" i="1" s="1"/>
  <c r="D118" i="1" l="1"/>
  <c r="R59" i="5"/>
  <c r="R115" i="5" s="1"/>
  <c r="L175" i="5" l="1"/>
  <c r="L115" i="5" s="1"/>
  <c r="K59" i="5"/>
  <c r="D59" i="1" s="1"/>
  <c r="S59" i="5" l="1"/>
  <c r="S115" i="5" s="1"/>
  <c r="E118" i="1"/>
  <c r="F118" i="1" s="1"/>
  <c r="L59" i="5" l="1"/>
  <c r="E59" i="1" s="1"/>
  <c r="I176" i="5"/>
  <c r="I116" i="5" s="1"/>
  <c r="P60" i="5" l="1"/>
  <c r="P116" i="5" s="1"/>
  <c r="B119" i="1"/>
  <c r="J176" i="5" l="1"/>
  <c r="J116" i="5" s="1"/>
  <c r="I60" i="5"/>
  <c r="B60" i="1" s="1"/>
  <c r="Q60" i="5" l="1"/>
  <c r="Q116" i="5" s="1"/>
  <c r="C119" i="1"/>
  <c r="J60" i="5" l="1"/>
  <c r="C60" i="1" s="1"/>
  <c r="K176" i="5"/>
  <c r="K116" i="5" s="1"/>
  <c r="D119" i="1" l="1"/>
  <c r="R60" i="5"/>
  <c r="R116" i="5" s="1"/>
  <c r="L176" i="5" l="1"/>
  <c r="L116" i="5" s="1"/>
  <c r="K60" i="5"/>
  <c r="D60" i="1" s="1"/>
  <c r="S60" i="5" l="1"/>
  <c r="S116" i="5" s="1"/>
  <c r="L60" i="5" s="1"/>
  <c r="E60" i="1" s="1"/>
  <c r="E119" i="1"/>
  <c r="F119" i="1" s="1"/>
</calcChain>
</file>

<file path=xl/sharedStrings.xml><?xml version="1.0" encoding="utf-8"?>
<sst xmlns="http://schemas.openxmlformats.org/spreadsheetml/2006/main" count="314" uniqueCount="56">
  <si>
    <t>Q1</t>
  </si>
  <si>
    <t>Q2</t>
  </si>
  <si>
    <t>Q3</t>
  </si>
  <si>
    <t>Q4</t>
  </si>
  <si>
    <t>Total</t>
  </si>
  <si>
    <t>Fiscal Year</t>
  </si>
  <si>
    <t>Sep 30</t>
  </si>
  <si>
    <t>Dec 31</t>
  </si>
  <si>
    <t>Mar 31</t>
  </si>
  <si>
    <t>Jun 30</t>
  </si>
  <si>
    <t>Fund Code</t>
  </si>
  <si>
    <t>Fund Title</t>
  </si>
  <si>
    <t>Estimated Data</t>
  </si>
  <si>
    <t>Quarter End</t>
  </si>
  <si>
    <t>Share Value</t>
  </si>
  <si>
    <t>Distribution Rate</t>
  </si>
  <si>
    <t>Estimated Market Value</t>
  </si>
  <si>
    <t>Estimated Distributions</t>
  </si>
  <si>
    <t>The share value and distribution rate data are updated quarterly, while the dates are updated at the beginning of the fiscal year.</t>
  </si>
  <si>
    <t>Enter the general ledger fund code and fund title if the endowment is already established.  If this is a proposed new</t>
  </si>
  <si>
    <t>gift, the fund code may be omitted and the working title inserted instead.</t>
  </si>
  <si>
    <t>can be calculated by dividing the current market value by the current share value.  If this is a proposed new endowment,</t>
  </si>
  <si>
    <t>Beginning shares</t>
  </si>
  <si>
    <t>Endowment Information</t>
  </si>
  <si>
    <t>Market-Value Projection</t>
  </si>
  <si>
    <t>Distribution Projection</t>
  </si>
  <si>
    <t>Fund code:</t>
  </si>
  <si>
    <t>Title:</t>
  </si>
  <si>
    <t>Shares</t>
  </si>
  <si>
    <t>NOTE: This tool only provides a projection of future returns, and actual performance will be different. *</t>
  </si>
  <si>
    <t>*  The quarterly distributions are made at an annual rate of 4.5% of the 1 quarter lagged, 28 quarter moving average market value of fund shares, provided that distributions do not exceed 5.3% of current market value.  We are not responsible for any differences in the attainment of the share value or the distribution amount change of value over time.  Future share values are estimated based on projected return of the Endowment Portfolio.</t>
  </si>
  <si>
    <t>Cumulative Shares For Distribution</t>
  </si>
  <si>
    <t>Cumulative Shares for Market Value</t>
  </si>
  <si>
    <t>Estimated New Gifts and Reinvested Distributions</t>
  </si>
  <si>
    <t>Reinvestment Percentage</t>
  </si>
  <si>
    <t xml:space="preserve">if you are preparing a projection in November, enter the total shares as of 9/30 in the "Sep 30" space.  If unknown, the total shares </t>
  </si>
  <si>
    <t xml:space="preserve">If this is an existing endowment, enter the total shares owned as of the most recently closed quarter, and the prior quarter.  For example, </t>
  </si>
  <si>
    <t>(i.e. If 50% of the distribution will be reinvested into the endowment, put 50% in J4.)</t>
  </si>
  <si>
    <t>If this endowment will reinvest in itself please place the reinvestment amount on the "Analysis" tab in Cell J4.</t>
  </si>
  <si>
    <t>Projected Future Gifts</t>
  </si>
  <si>
    <t xml:space="preserve">           performance will be different.  *</t>
  </si>
  <si>
    <t xml:space="preserve">NOTE: This tool only provides a projection of future returns, and actual </t>
  </si>
  <si>
    <t>E</t>
  </si>
  <si>
    <t>Current Fiscal Year:</t>
  </si>
  <si>
    <t>NOTE:  Our return assumptions for the growth in share rate is an annualized 6.75% after consultation with the Investment Office.</t>
  </si>
  <si>
    <t>Paste data from SHARERATE file starting with the September period for the current fiscal year.</t>
  </si>
  <si>
    <t>u</t>
  </si>
  <si>
    <r>
      <t xml:space="preserve">Total Shares Owned </t>
    </r>
    <r>
      <rPr>
        <sz val="10"/>
        <color indexed="10"/>
        <rFont val="Arial"/>
        <family val="2"/>
      </rPr>
      <t>(Enter the shares owned at the most recent quarter end, and shares for previous quarter, based on cumulative number)</t>
    </r>
  </si>
  <si>
    <t>this entry can be omitted and a projected gift(s) should be placed in section 3.  (The needed entry is for total cumulative shares at time of projection)</t>
  </si>
  <si>
    <t>Projected Future Withdrawals</t>
  </si>
  <si>
    <t>Estimated Withdrawals</t>
  </si>
  <si>
    <t>For example, if you would like to see the effect of a $25,000 withdrawal four years out, enter the negative amount in the appropriate quarter and year.</t>
  </si>
  <si>
    <t xml:space="preserve">Enter any future withdrawals in the "Projected Future Withdrawals" section in the quarter(s) they're anticipated to occur.  This can be very useful for "what-if" scenarios. </t>
  </si>
  <si>
    <t>For example, if you would like to see the effect of an additional $25,000 gift four years out, enter the positive amount in the appropriate quarter and year.</t>
  </si>
  <si>
    <t>Enter any future gifts in the "Projected Future Gifts" section in the quarter(s) they're anticipated to arrive.  This can be very useful for "what-if" scenarios.</t>
  </si>
  <si>
    <r>
      <t xml:space="preserve">Projected Future Gifts &amp; Projected Future Withdrawals 
</t>
    </r>
    <r>
      <rPr>
        <sz val="10"/>
        <color rgb="FFFF0000"/>
        <rFont val="Arial"/>
        <family val="2"/>
      </rPr>
      <t>(Beginning after the latest quarter with shares)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</si>
</sst>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
    <numFmt numFmtId="165" formatCode="0.00000000"/>
    <numFmt numFmtId="166" formatCode="mm/dd/yy;@"/>
  </numFmts>
  <fonts count="12">
    <font>
      <sz val="10"/>
      <name val="Arial"/>
    </font>
    <font>
      <sz val="11"/>
      <color theme="1"/>
      <name val="Calibri"/>
      <family val="2"/>
      <scheme val="minor"/>
    </font>
    <font>
      <sz val="8"/>
      <name val="Arial"/>
      <family val="2"/>
    </font>
    <font>
      <sz val="10"/>
      <name val="Arial"/>
      <family val="2"/>
    </font>
    <font>
      <b/>
      <sz val="10"/>
      <name val="Arial"/>
      <family val="2"/>
    </font>
    <font>
      <sz val="10"/>
      <color indexed="10"/>
      <name val="Arial"/>
      <family val="2"/>
    </font>
    <font>
      <sz val="10"/>
      <name val="Arial"/>
      <family val="2"/>
    </font>
    <font>
      <sz val="11"/>
      <name val="Tms Rmn"/>
    </font>
    <font>
      <sz val="10"/>
      <name val="Arial Unicode MS"/>
      <family val="2"/>
    </font>
    <font>
      <b/>
      <sz val="10"/>
      <name val="Arial Unicode MS"/>
      <family val="2"/>
    </font>
    <font>
      <sz val="11"/>
      <color theme="1"/>
      <name val="Calibri"/>
      <family val="2"/>
      <scheme val="minor"/>
    </font>
    <font>
      <sz val="10"/>
      <color rgb="FFFF0000"/>
      <name val="Arial"/>
      <family val="2"/>
    </font>
  </fonts>
  <fills count="11">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4618">
    <xf numFmtId="0" fontId="0" fillId="0" borderId="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39" fontId="7" fillId="0" borderId="0"/>
    <xf numFmtId="0" fontId="3" fillId="0" borderId="0"/>
    <xf numFmtId="0" fontId="3" fillId="0" borderId="0"/>
    <xf numFmtId="39" fontId="7"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39" fontId="7" fillId="0" borderId="0"/>
    <xf numFmtId="0" fontId="8" fillId="0" borderId="0"/>
    <xf numFmtId="0" fontId="8" fillId="0" borderId="0"/>
    <xf numFmtId="0" fontId="8" fillId="0" borderId="0"/>
    <xf numFmtId="0" fontId="8" fillId="0" borderId="0"/>
    <xf numFmtId="9" fontId="6" fillId="0" borderId="0" applyFont="0" applyFill="0" applyBorder="0" applyAlignment="0" applyProtection="0"/>
    <xf numFmtId="9" fontId="3" fillId="0" borderId="0" applyFont="0" applyFill="0" applyBorder="0" applyAlignment="0" applyProtection="0"/>
    <xf numFmtId="49"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6">
    <xf numFmtId="0" fontId="0" fillId="0" borderId="0" xfId="0"/>
    <xf numFmtId="0" fontId="3" fillId="0" borderId="0" xfId="0" applyFont="1"/>
    <xf numFmtId="0" fontId="3" fillId="0" borderId="1" xfId="0" applyFont="1" applyBorder="1" applyAlignment="1">
      <alignment horizontal="center"/>
    </xf>
    <xf numFmtId="43" fontId="3" fillId="0" borderId="0" xfId="1" applyFont="1" applyFill="1" applyBorder="1"/>
    <xf numFmtId="16" fontId="3" fillId="0" borderId="2" xfId="0" quotePrefix="1" applyNumberFormat="1"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11" xfId="0" applyFont="1" applyBorder="1"/>
    <xf numFmtId="166" fontId="3" fillId="5" borderId="4" xfId="0" applyNumberFormat="1" applyFont="1" applyFill="1" applyBorder="1" applyAlignment="1">
      <alignment horizontal="center"/>
    </xf>
    <xf numFmtId="166" fontId="3" fillId="5" borderId="0" xfId="0" applyNumberFormat="1" applyFont="1" applyFill="1" applyAlignment="1">
      <alignment horizontal="center"/>
    </xf>
    <xf numFmtId="165" fontId="3" fillId="5" borderId="0" xfId="0" applyNumberFormat="1" applyFont="1" applyFill="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43" fontId="3" fillId="0" borderId="6" xfId="1" applyFont="1" applyFill="1" applyBorder="1"/>
    <xf numFmtId="43" fontId="3" fillId="0" borderId="2" xfId="1" applyFont="1" applyFill="1" applyBorder="1"/>
    <xf numFmtId="43" fontId="3" fillId="0" borderId="3" xfId="1" applyFont="1" applyFill="1" applyBorder="1"/>
    <xf numFmtId="0" fontId="3" fillId="6" borderId="0" xfId="0" applyFont="1" applyFill="1"/>
    <xf numFmtId="43" fontId="3" fillId="0" borderId="0" xfId="0" applyNumberFormat="1" applyFont="1"/>
    <xf numFmtId="0" fontId="3" fillId="0" borderId="0" xfId="0" applyFont="1" applyProtection="1">
      <protection locked="0"/>
    </xf>
    <xf numFmtId="0" fontId="3" fillId="0" borderId="11" xfId="0" applyFont="1" applyBorder="1" applyProtection="1">
      <protection locked="0"/>
    </xf>
    <xf numFmtId="9" fontId="3" fillId="7" borderId="1" xfId="118" applyFont="1" applyFill="1" applyBorder="1" applyAlignment="1" applyProtection="1">
      <alignment horizontal="center"/>
      <protection locked="0"/>
    </xf>
    <xf numFmtId="9" fontId="3" fillId="0" borderId="0" xfId="118" applyFont="1" applyFill="1" applyBorder="1" applyAlignment="1" applyProtection="1">
      <alignment horizontal="center"/>
      <protection locked="0"/>
    </xf>
    <xf numFmtId="164" fontId="3" fillId="0" borderId="0" xfId="0" applyNumberFormat="1" applyFont="1" applyAlignment="1" applyProtection="1">
      <alignment horizontal="center"/>
      <protection locked="0"/>
    </xf>
    <xf numFmtId="0" fontId="4" fillId="0" borderId="0" xfId="0" applyFont="1"/>
    <xf numFmtId="49" fontId="4" fillId="0" borderId="0" xfId="0" applyNumberFormat="1" applyFont="1"/>
    <xf numFmtId="0" fontId="4" fillId="8" borderId="1" xfId="0" applyFont="1" applyFill="1" applyBorder="1" applyAlignment="1">
      <alignment horizontal="center"/>
    </xf>
    <xf numFmtId="0" fontId="4" fillId="8" borderId="3" xfId="0" applyFont="1" applyFill="1" applyBorder="1" applyAlignment="1">
      <alignment horizontal="center"/>
    </xf>
    <xf numFmtId="0" fontId="3" fillId="0" borderId="7" xfId="0" applyFont="1" applyBorder="1"/>
    <xf numFmtId="0" fontId="3" fillId="0" borderId="9" xfId="0" quotePrefix="1" applyFont="1" applyBorder="1" applyAlignment="1">
      <alignment horizontal="center"/>
    </xf>
    <xf numFmtId="44" fontId="3" fillId="0" borderId="0" xfId="0" applyNumberFormat="1" applyFont="1"/>
    <xf numFmtId="43" fontId="3" fillId="0" borderId="0" xfId="1" applyFont="1" applyFill="1" applyProtection="1"/>
    <xf numFmtId="0" fontId="3" fillId="0" borderId="0" xfId="0" quotePrefix="1" applyFont="1" applyAlignment="1">
      <alignment horizontal="center"/>
    </xf>
    <xf numFmtId="0" fontId="3" fillId="0" borderId="11" xfId="0" quotePrefix="1" applyFont="1" applyBorder="1" applyAlignment="1">
      <alignment horizontal="center"/>
    </xf>
    <xf numFmtId="44" fontId="3" fillId="0" borderId="9" xfId="0" applyNumberFormat="1" applyFont="1" applyBorder="1"/>
    <xf numFmtId="43" fontId="3" fillId="0" borderId="9" xfId="1" applyFont="1" applyFill="1" applyBorder="1" applyProtection="1"/>
    <xf numFmtId="43" fontId="3" fillId="0" borderId="0" xfId="1" applyFont="1" applyFill="1" applyBorder="1" applyProtection="1"/>
    <xf numFmtId="43" fontId="3" fillId="0" borderId="0" xfId="1" quotePrefix="1" applyFont="1" applyFill="1" applyBorder="1"/>
    <xf numFmtId="43" fontId="3" fillId="0" borderId="0" xfId="0" applyNumberFormat="1" applyFont="1" applyAlignment="1">
      <alignment horizontal="center"/>
    </xf>
    <xf numFmtId="0" fontId="3" fillId="0" borderId="4" xfId="0" applyFont="1" applyBorder="1" applyAlignment="1">
      <alignment horizontal="center"/>
    </xf>
    <xf numFmtId="0" fontId="3" fillId="0" borderId="9" xfId="0" applyFont="1" applyBorder="1" applyAlignment="1">
      <alignment horizontal="center"/>
    </xf>
    <xf numFmtId="166" fontId="3" fillId="5" borderId="14" xfId="0" applyNumberFormat="1" applyFont="1" applyFill="1" applyBorder="1" applyAlignment="1">
      <alignment horizontal="center"/>
    </xf>
    <xf numFmtId="166" fontId="3" fillId="5" borderId="6" xfId="0" applyNumberFormat="1" applyFont="1" applyFill="1" applyBorder="1" applyAlignment="1">
      <alignment horizontal="center"/>
    </xf>
    <xf numFmtId="165" fontId="3" fillId="5" borderId="6" xfId="0" applyNumberFormat="1" applyFont="1" applyFill="1" applyBorder="1" applyAlignment="1">
      <alignment horizontal="center"/>
    </xf>
    <xf numFmtId="0" fontId="3" fillId="0" borderId="14" xfId="0" applyFont="1" applyBorder="1"/>
    <xf numFmtId="0" fontId="11" fillId="0" borderId="0" xfId="0" applyFont="1" applyAlignment="1">
      <alignment horizontal="left" wrapText="1"/>
    </xf>
    <xf numFmtId="0" fontId="11" fillId="0" borderId="0" xfId="0" applyFont="1" applyAlignment="1">
      <alignment horizontal="left"/>
    </xf>
    <xf numFmtId="164" fontId="3" fillId="5" borderId="7" xfId="0" applyNumberFormat="1" applyFont="1" applyFill="1" applyBorder="1" applyAlignment="1">
      <alignment horizontal="center"/>
    </xf>
    <xf numFmtId="164" fontId="3" fillId="5" borderId="9" xfId="0" applyNumberFormat="1" applyFont="1" applyFill="1" applyBorder="1" applyAlignment="1">
      <alignment horizontal="center"/>
    </xf>
    <xf numFmtId="0" fontId="4" fillId="10" borderId="0" xfId="0" applyFont="1" applyFill="1"/>
    <xf numFmtId="166" fontId="3" fillId="5" borderId="15" xfId="0" applyNumberFormat="1" applyFont="1" applyFill="1" applyBorder="1" applyAlignment="1">
      <alignment horizontal="center"/>
    </xf>
    <xf numFmtId="166" fontId="3" fillId="5" borderId="11" xfId="0" applyNumberFormat="1" applyFont="1" applyFill="1" applyBorder="1" applyAlignment="1">
      <alignment horizontal="center"/>
    </xf>
    <xf numFmtId="165" fontId="3" fillId="5" borderId="11" xfId="0" applyNumberFormat="1" applyFont="1" applyFill="1" applyBorder="1" applyAlignment="1">
      <alignment horizontal="center"/>
    </xf>
    <xf numFmtId="164" fontId="3" fillId="5" borderId="12" xfId="0" applyNumberFormat="1" applyFont="1" applyFill="1" applyBorder="1" applyAlignment="1">
      <alignment horizontal="center"/>
    </xf>
    <xf numFmtId="0" fontId="3" fillId="0" borderId="13" xfId="0" applyFont="1" applyBorder="1" applyAlignment="1" applyProtection="1">
      <alignment horizontal="center"/>
      <protection locked="0"/>
    </xf>
    <xf numFmtId="43" fontId="3" fillId="0" borderId="2" xfId="1" applyFont="1" applyFill="1" applyBorder="1" applyAlignment="1" applyProtection="1">
      <alignment horizontal="center"/>
      <protection locked="0"/>
    </xf>
    <xf numFmtId="43" fontId="3" fillId="0" borderId="3" xfId="1" applyFont="1" applyFill="1" applyBorder="1" applyAlignment="1" applyProtection="1">
      <alignment horizontal="center"/>
      <protection locked="0"/>
    </xf>
    <xf numFmtId="43" fontId="3" fillId="0" borderId="6" xfId="1" applyFont="1" applyFill="1" applyBorder="1" applyAlignment="1" applyProtection="1">
      <alignment horizontal="center"/>
      <protection locked="0"/>
    </xf>
    <xf numFmtId="43" fontId="3" fillId="0" borderId="7" xfId="1" applyFont="1" applyFill="1" applyBorder="1" applyAlignment="1" applyProtection="1">
      <alignment horizontal="center"/>
      <protection locked="0"/>
    </xf>
    <xf numFmtId="43" fontId="3" fillId="0" borderId="0" xfId="1" applyFont="1" applyFill="1" applyBorder="1" applyAlignment="1" applyProtection="1">
      <alignment horizontal="center"/>
      <protection locked="0"/>
    </xf>
    <xf numFmtId="43" fontId="3" fillId="0" borderId="9" xfId="1" applyFont="1" applyFill="1" applyBorder="1" applyAlignment="1" applyProtection="1">
      <alignment horizontal="center"/>
      <protection locked="0"/>
    </xf>
    <xf numFmtId="43" fontId="3" fillId="0" borderId="11" xfId="1" applyFont="1" applyFill="1" applyBorder="1" applyAlignment="1" applyProtection="1">
      <alignment horizontal="center"/>
      <protection locked="0"/>
    </xf>
    <xf numFmtId="43" fontId="3" fillId="0" borderId="12" xfId="1" applyFont="1" applyFill="1" applyBorder="1" applyAlignment="1" applyProtection="1">
      <alignment horizontal="center"/>
      <protection locked="0"/>
    </xf>
    <xf numFmtId="165" fontId="3" fillId="0" borderId="0" xfId="0" applyNumberFormat="1" applyFont="1"/>
    <xf numFmtId="0" fontId="4"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center"/>
    </xf>
    <xf numFmtId="43" fontId="3" fillId="0" borderId="0" xfId="1" applyFont="1" applyFill="1" applyBorder="1" applyAlignment="1" applyProtection="1">
      <alignment horizontal="center"/>
    </xf>
    <xf numFmtId="0" fontId="3" fillId="3" borderId="0" xfId="0" applyFont="1" applyFill="1" applyAlignment="1">
      <alignment horizontal="center"/>
    </xf>
    <xf numFmtId="0" fontId="3" fillId="0" borderId="0" xfId="0" applyFont="1" applyAlignment="1">
      <alignment wrapText="1"/>
    </xf>
    <xf numFmtId="16" fontId="3" fillId="0" borderId="6" xfId="0" quotePrefix="1" applyNumberFormat="1" applyFont="1" applyBorder="1" applyAlignment="1">
      <alignment horizontal="center"/>
    </xf>
    <xf numFmtId="0" fontId="3" fillId="0" borderId="6" xfId="0" quotePrefix="1" applyFont="1" applyBorder="1" applyAlignment="1">
      <alignment horizontal="center"/>
    </xf>
    <xf numFmtId="0" fontId="3" fillId="0" borderId="7" xfId="0" quotePrefix="1" applyFont="1" applyBorder="1" applyAlignment="1">
      <alignment horizontal="center"/>
    </xf>
    <xf numFmtId="0" fontId="11" fillId="0" borderId="0" xfId="0" applyFont="1"/>
    <xf numFmtId="0" fontId="3" fillId="4" borderId="0" xfId="0" applyFont="1" applyFill="1" applyAlignment="1">
      <alignment horizontal="center"/>
    </xf>
    <xf numFmtId="0" fontId="3" fillId="6" borderId="0" xfId="0" applyFont="1" applyFill="1" applyAlignment="1">
      <alignment horizontal="center"/>
    </xf>
    <xf numFmtId="39" fontId="11" fillId="9" borderId="0" xfId="0" applyNumberFormat="1" applyFont="1" applyFill="1" applyAlignment="1">
      <alignment horizontal="left" vertical="top" wrapText="1"/>
    </xf>
    <xf numFmtId="0" fontId="3" fillId="0" borderId="11" xfId="0" applyFont="1" applyBorder="1" applyAlignment="1">
      <alignment horizontal="center"/>
    </xf>
    <xf numFmtId="0" fontId="3" fillId="0" borderId="0" xfId="0" applyFont="1" applyAlignment="1">
      <alignment vertical="top" wrapText="1"/>
    </xf>
    <xf numFmtId="0" fontId="3" fillId="3" borderId="0" xfId="0" applyFont="1" applyFill="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4" fillId="0" borderId="11" xfId="0" applyFont="1" applyBorder="1" applyAlignment="1">
      <alignment horizontal="center"/>
    </xf>
    <xf numFmtId="39" fontId="3" fillId="9" borderId="0" xfId="0" applyNumberFormat="1" applyFont="1" applyFill="1" applyAlignment="1">
      <alignment vertical="top" wrapText="1"/>
    </xf>
    <xf numFmtId="39" fontId="11" fillId="9" borderId="0" xfId="0" applyNumberFormat="1" applyFont="1" applyFill="1" applyAlignment="1">
      <alignment horizontal="left" vertical="top" wrapText="1"/>
    </xf>
    <xf numFmtId="0" fontId="3" fillId="0" borderId="13"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4" fillId="0" borderId="0" xfId="0" applyFont="1" applyAlignment="1">
      <alignment horizontal="center"/>
    </xf>
  </cellXfs>
  <cellStyles count="14618">
    <cellStyle name="Comma" xfId="1" builtinId="3"/>
    <cellStyle name="Comma 2" xfId="2" xr:uid="{00000000-0005-0000-0000-000001000000}"/>
    <cellStyle name="Comma 3" xfId="3" xr:uid="{00000000-0005-0000-0000-000002000000}"/>
    <cellStyle name="Comma 3 2" xfId="4" xr:uid="{00000000-0005-0000-0000-000003000000}"/>
    <cellStyle name="Comma 3 2 2" xfId="368" xr:uid="{00000000-0005-0000-0000-000004000000}"/>
    <cellStyle name="Comma 3 2 3" xfId="283" xr:uid="{00000000-0005-0000-0000-000005000000}"/>
    <cellStyle name="Comma 3 3" xfId="5" xr:uid="{00000000-0005-0000-0000-000006000000}"/>
    <cellStyle name="Comma 3 3 2" xfId="807" xr:uid="{00000000-0005-0000-0000-000007000000}"/>
    <cellStyle name="Comma 3 4" xfId="6" xr:uid="{00000000-0005-0000-0000-000008000000}"/>
    <cellStyle name="Comma 3 4 2" xfId="308" xr:uid="{00000000-0005-0000-0000-000009000000}"/>
    <cellStyle name="Currency 2" xfId="7" xr:uid="{00000000-0005-0000-0000-00000A000000}"/>
    <cellStyle name="Currency 3" xfId="8" xr:uid="{00000000-0005-0000-0000-00000B000000}"/>
    <cellStyle name="Normal" xfId="0" builtinId="0"/>
    <cellStyle name="Normal 2" xfId="9" xr:uid="{00000000-0005-0000-0000-00000D000000}"/>
    <cellStyle name="Normal 2 2" xfId="10" xr:uid="{00000000-0005-0000-0000-00000E000000}"/>
    <cellStyle name="Normal 2 3" xfId="11" xr:uid="{00000000-0005-0000-0000-00000F000000}"/>
    <cellStyle name="Normal 2 4" xfId="12" xr:uid="{00000000-0005-0000-0000-000010000000}"/>
    <cellStyle name="Normal 2 5" xfId="13" xr:uid="{00000000-0005-0000-0000-000011000000}"/>
    <cellStyle name="Normal 3" xfId="14" xr:uid="{00000000-0005-0000-0000-000012000000}"/>
    <cellStyle name="Normal 3 10" xfId="15" xr:uid="{00000000-0005-0000-0000-000013000000}"/>
    <cellStyle name="Normal 3 10 10" xfId="299" xr:uid="{00000000-0005-0000-0000-000014000000}"/>
    <cellStyle name="Normal 3 10 11" xfId="135" xr:uid="{00000000-0005-0000-0000-000015000000}"/>
    <cellStyle name="Normal 3 10 2" xfId="449" xr:uid="{00000000-0005-0000-0000-000016000000}"/>
    <cellStyle name="Normal 3 10 2 2" xfId="741" xr:uid="{00000000-0005-0000-0000-000017000000}"/>
    <cellStyle name="Normal 3 10 2 2 2" xfId="1620" xr:uid="{00000000-0005-0000-0000-000018000000}"/>
    <cellStyle name="Normal 3 10 2 2 2 2" xfId="3372" xr:uid="{00000000-0005-0000-0000-000019000000}"/>
    <cellStyle name="Normal 3 10 2 2 2 2 2" xfId="6970" xr:uid="{00000000-0005-0000-0000-00001A000000}"/>
    <cellStyle name="Normal 3 10 2 2 2 2 2 2" xfId="14166" xr:uid="{00000000-0005-0000-0000-00001B000000}"/>
    <cellStyle name="Normal 3 10 2 2 2 2 3" xfId="10568" xr:uid="{00000000-0005-0000-0000-00001C000000}"/>
    <cellStyle name="Normal 3 10 2 2 2 3" xfId="5218" xr:uid="{00000000-0005-0000-0000-00001D000000}"/>
    <cellStyle name="Normal 3 10 2 2 2 3 2" xfId="12414" xr:uid="{00000000-0005-0000-0000-00001E000000}"/>
    <cellStyle name="Normal 3 10 2 2 2 4" xfId="8816" xr:uid="{00000000-0005-0000-0000-00001F000000}"/>
    <cellStyle name="Normal 3 10 2 2 3" xfId="2496" xr:uid="{00000000-0005-0000-0000-000020000000}"/>
    <cellStyle name="Normal 3 10 2 2 3 2" xfId="6094" xr:uid="{00000000-0005-0000-0000-000021000000}"/>
    <cellStyle name="Normal 3 10 2 2 3 2 2" xfId="13290" xr:uid="{00000000-0005-0000-0000-000022000000}"/>
    <cellStyle name="Normal 3 10 2 2 3 3" xfId="9692" xr:uid="{00000000-0005-0000-0000-000023000000}"/>
    <cellStyle name="Normal 3 10 2 2 4" xfId="4342" xr:uid="{00000000-0005-0000-0000-000024000000}"/>
    <cellStyle name="Normal 3 10 2 2 4 2" xfId="11538" xr:uid="{00000000-0005-0000-0000-000025000000}"/>
    <cellStyle name="Normal 3 10 2 2 5" xfId="7940" xr:uid="{00000000-0005-0000-0000-000026000000}"/>
    <cellStyle name="Normal 3 10 2 3" xfId="1036" xr:uid="{00000000-0005-0000-0000-000027000000}"/>
    <cellStyle name="Normal 3 10 2 3 2" xfId="1912" xr:uid="{00000000-0005-0000-0000-000028000000}"/>
    <cellStyle name="Normal 3 10 2 3 2 2" xfId="3664" xr:uid="{00000000-0005-0000-0000-000029000000}"/>
    <cellStyle name="Normal 3 10 2 3 2 2 2" xfId="7262" xr:uid="{00000000-0005-0000-0000-00002A000000}"/>
    <cellStyle name="Normal 3 10 2 3 2 2 2 2" xfId="14458" xr:uid="{00000000-0005-0000-0000-00002B000000}"/>
    <cellStyle name="Normal 3 10 2 3 2 2 3" xfId="10860" xr:uid="{00000000-0005-0000-0000-00002C000000}"/>
    <cellStyle name="Normal 3 10 2 3 2 3" xfId="5510" xr:uid="{00000000-0005-0000-0000-00002D000000}"/>
    <cellStyle name="Normal 3 10 2 3 2 3 2" xfId="12706" xr:uid="{00000000-0005-0000-0000-00002E000000}"/>
    <cellStyle name="Normal 3 10 2 3 2 4" xfId="9108" xr:uid="{00000000-0005-0000-0000-00002F000000}"/>
    <cellStyle name="Normal 3 10 2 3 3" xfId="2788" xr:uid="{00000000-0005-0000-0000-000030000000}"/>
    <cellStyle name="Normal 3 10 2 3 3 2" xfId="6386" xr:uid="{00000000-0005-0000-0000-000031000000}"/>
    <cellStyle name="Normal 3 10 2 3 3 2 2" xfId="13582" xr:uid="{00000000-0005-0000-0000-000032000000}"/>
    <cellStyle name="Normal 3 10 2 3 3 3" xfId="9984" xr:uid="{00000000-0005-0000-0000-000033000000}"/>
    <cellStyle name="Normal 3 10 2 3 4" xfId="4634" xr:uid="{00000000-0005-0000-0000-000034000000}"/>
    <cellStyle name="Normal 3 10 2 3 4 2" xfId="11830" xr:uid="{00000000-0005-0000-0000-000035000000}"/>
    <cellStyle name="Normal 3 10 2 3 5" xfId="8232" xr:uid="{00000000-0005-0000-0000-000036000000}"/>
    <cellStyle name="Normal 3 10 2 4" xfId="1328" xr:uid="{00000000-0005-0000-0000-000037000000}"/>
    <cellStyle name="Normal 3 10 2 4 2" xfId="3080" xr:uid="{00000000-0005-0000-0000-000038000000}"/>
    <cellStyle name="Normal 3 10 2 4 2 2" xfId="6678" xr:uid="{00000000-0005-0000-0000-000039000000}"/>
    <cellStyle name="Normal 3 10 2 4 2 2 2" xfId="13874" xr:uid="{00000000-0005-0000-0000-00003A000000}"/>
    <cellStyle name="Normal 3 10 2 4 2 3" xfId="10276" xr:uid="{00000000-0005-0000-0000-00003B000000}"/>
    <cellStyle name="Normal 3 10 2 4 3" xfId="4926" xr:uid="{00000000-0005-0000-0000-00003C000000}"/>
    <cellStyle name="Normal 3 10 2 4 3 2" xfId="12122" xr:uid="{00000000-0005-0000-0000-00003D000000}"/>
    <cellStyle name="Normal 3 10 2 4 4" xfId="8524" xr:uid="{00000000-0005-0000-0000-00003E000000}"/>
    <cellStyle name="Normal 3 10 2 5" xfId="2204" xr:uid="{00000000-0005-0000-0000-00003F000000}"/>
    <cellStyle name="Normal 3 10 2 5 2" xfId="5802" xr:uid="{00000000-0005-0000-0000-000040000000}"/>
    <cellStyle name="Normal 3 10 2 5 2 2" xfId="12998" xr:uid="{00000000-0005-0000-0000-000041000000}"/>
    <cellStyle name="Normal 3 10 2 5 3" xfId="9400" xr:uid="{00000000-0005-0000-0000-000042000000}"/>
    <cellStyle name="Normal 3 10 2 6" xfId="4050" xr:uid="{00000000-0005-0000-0000-000043000000}"/>
    <cellStyle name="Normal 3 10 2 6 2" xfId="11246" xr:uid="{00000000-0005-0000-0000-000044000000}"/>
    <cellStyle name="Normal 3 10 2 7" xfId="7648" xr:uid="{00000000-0005-0000-0000-000045000000}"/>
    <cellStyle name="Normal 3 10 3" xfId="595" xr:uid="{00000000-0005-0000-0000-000046000000}"/>
    <cellStyle name="Normal 3 10 3 2" xfId="1474" xr:uid="{00000000-0005-0000-0000-000047000000}"/>
    <cellStyle name="Normal 3 10 3 2 2" xfId="3226" xr:uid="{00000000-0005-0000-0000-000048000000}"/>
    <cellStyle name="Normal 3 10 3 2 2 2" xfId="6824" xr:uid="{00000000-0005-0000-0000-000049000000}"/>
    <cellStyle name="Normal 3 10 3 2 2 2 2" xfId="14020" xr:uid="{00000000-0005-0000-0000-00004A000000}"/>
    <cellStyle name="Normal 3 10 3 2 2 3" xfId="10422" xr:uid="{00000000-0005-0000-0000-00004B000000}"/>
    <cellStyle name="Normal 3 10 3 2 3" xfId="5072" xr:uid="{00000000-0005-0000-0000-00004C000000}"/>
    <cellStyle name="Normal 3 10 3 2 3 2" xfId="12268" xr:uid="{00000000-0005-0000-0000-00004D000000}"/>
    <cellStyle name="Normal 3 10 3 2 4" xfId="8670" xr:uid="{00000000-0005-0000-0000-00004E000000}"/>
    <cellStyle name="Normal 3 10 3 3" xfId="2350" xr:uid="{00000000-0005-0000-0000-00004F000000}"/>
    <cellStyle name="Normal 3 10 3 3 2" xfId="5948" xr:uid="{00000000-0005-0000-0000-000050000000}"/>
    <cellStyle name="Normal 3 10 3 3 2 2" xfId="13144" xr:uid="{00000000-0005-0000-0000-000051000000}"/>
    <cellStyle name="Normal 3 10 3 3 3" xfId="9546" xr:uid="{00000000-0005-0000-0000-000052000000}"/>
    <cellStyle name="Normal 3 10 3 4" xfId="4196" xr:uid="{00000000-0005-0000-0000-000053000000}"/>
    <cellStyle name="Normal 3 10 3 4 2" xfId="11392" xr:uid="{00000000-0005-0000-0000-000054000000}"/>
    <cellStyle name="Normal 3 10 3 5" xfId="7794" xr:uid="{00000000-0005-0000-0000-000055000000}"/>
    <cellStyle name="Normal 3 10 4" xfId="890" xr:uid="{00000000-0005-0000-0000-000056000000}"/>
    <cellStyle name="Normal 3 10 4 2" xfId="1766" xr:uid="{00000000-0005-0000-0000-000057000000}"/>
    <cellStyle name="Normal 3 10 4 2 2" xfId="3518" xr:uid="{00000000-0005-0000-0000-000058000000}"/>
    <cellStyle name="Normal 3 10 4 2 2 2" xfId="7116" xr:uid="{00000000-0005-0000-0000-000059000000}"/>
    <cellStyle name="Normal 3 10 4 2 2 2 2" xfId="14312" xr:uid="{00000000-0005-0000-0000-00005A000000}"/>
    <cellStyle name="Normal 3 10 4 2 2 3" xfId="10714" xr:uid="{00000000-0005-0000-0000-00005B000000}"/>
    <cellStyle name="Normal 3 10 4 2 3" xfId="5364" xr:uid="{00000000-0005-0000-0000-00005C000000}"/>
    <cellStyle name="Normal 3 10 4 2 3 2" xfId="12560" xr:uid="{00000000-0005-0000-0000-00005D000000}"/>
    <cellStyle name="Normal 3 10 4 2 4" xfId="8962" xr:uid="{00000000-0005-0000-0000-00005E000000}"/>
    <cellStyle name="Normal 3 10 4 3" xfId="2642" xr:uid="{00000000-0005-0000-0000-00005F000000}"/>
    <cellStyle name="Normal 3 10 4 3 2" xfId="6240" xr:uid="{00000000-0005-0000-0000-000060000000}"/>
    <cellStyle name="Normal 3 10 4 3 2 2" xfId="13436" xr:uid="{00000000-0005-0000-0000-000061000000}"/>
    <cellStyle name="Normal 3 10 4 3 3" xfId="9838" xr:uid="{00000000-0005-0000-0000-000062000000}"/>
    <cellStyle name="Normal 3 10 4 4" xfId="4488" xr:uid="{00000000-0005-0000-0000-000063000000}"/>
    <cellStyle name="Normal 3 10 4 4 2" xfId="11684" xr:uid="{00000000-0005-0000-0000-000064000000}"/>
    <cellStyle name="Normal 3 10 4 5" xfId="8086" xr:uid="{00000000-0005-0000-0000-000065000000}"/>
    <cellStyle name="Normal 3 10 5" xfId="1182" xr:uid="{00000000-0005-0000-0000-000066000000}"/>
    <cellStyle name="Normal 3 10 5 2" xfId="2934" xr:uid="{00000000-0005-0000-0000-000067000000}"/>
    <cellStyle name="Normal 3 10 5 2 2" xfId="6532" xr:uid="{00000000-0005-0000-0000-000068000000}"/>
    <cellStyle name="Normal 3 10 5 2 2 2" xfId="13728" xr:uid="{00000000-0005-0000-0000-000069000000}"/>
    <cellStyle name="Normal 3 10 5 2 3" xfId="10130" xr:uid="{00000000-0005-0000-0000-00006A000000}"/>
    <cellStyle name="Normal 3 10 5 3" xfId="4780" xr:uid="{00000000-0005-0000-0000-00006B000000}"/>
    <cellStyle name="Normal 3 10 5 3 2" xfId="11976" xr:uid="{00000000-0005-0000-0000-00006C000000}"/>
    <cellStyle name="Normal 3 10 5 4" xfId="8378" xr:uid="{00000000-0005-0000-0000-00006D000000}"/>
    <cellStyle name="Normal 3 10 6" xfId="2058" xr:uid="{00000000-0005-0000-0000-00006E000000}"/>
    <cellStyle name="Normal 3 10 6 2" xfId="5656" xr:uid="{00000000-0005-0000-0000-00006F000000}"/>
    <cellStyle name="Normal 3 10 6 2 2" xfId="12852" xr:uid="{00000000-0005-0000-0000-000070000000}"/>
    <cellStyle name="Normal 3 10 6 3" xfId="9254" xr:uid="{00000000-0005-0000-0000-000071000000}"/>
    <cellStyle name="Normal 3 10 7" xfId="3744" xr:uid="{00000000-0005-0000-0000-000072000000}"/>
    <cellStyle name="Normal 3 10 7 2" xfId="7342" xr:uid="{00000000-0005-0000-0000-000073000000}"/>
    <cellStyle name="Normal 3 10 7 2 2" xfId="14538" xr:uid="{00000000-0005-0000-0000-000074000000}"/>
    <cellStyle name="Normal 3 10 7 3" xfId="10940" xr:uid="{00000000-0005-0000-0000-000075000000}"/>
    <cellStyle name="Normal 3 10 8" xfId="3904" xr:uid="{00000000-0005-0000-0000-000076000000}"/>
    <cellStyle name="Normal 3 10 8 2" xfId="11100" xr:uid="{00000000-0005-0000-0000-000077000000}"/>
    <cellStyle name="Normal 3 10 9" xfId="7502" xr:uid="{00000000-0005-0000-0000-000078000000}"/>
    <cellStyle name="Normal 3 11" xfId="369" xr:uid="{00000000-0005-0000-0000-000079000000}"/>
    <cellStyle name="Normal 3 11 2" xfId="661" xr:uid="{00000000-0005-0000-0000-00007A000000}"/>
    <cellStyle name="Normal 3 11 2 2" xfId="1540" xr:uid="{00000000-0005-0000-0000-00007B000000}"/>
    <cellStyle name="Normal 3 11 2 2 2" xfId="3292" xr:uid="{00000000-0005-0000-0000-00007C000000}"/>
    <cellStyle name="Normal 3 11 2 2 2 2" xfId="6890" xr:uid="{00000000-0005-0000-0000-00007D000000}"/>
    <cellStyle name="Normal 3 11 2 2 2 2 2" xfId="14086" xr:uid="{00000000-0005-0000-0000-00007E000000}"/>
    <cellStyle name="Normal 3 11 2 2 2 3" xfId="10488" xr:uid="{00000000-0005-0000-0000-00007F000000}"/>
    <cellStyle name="Normal 3 11 2 2 3" xfId="5138" xr:uid="{00000000-0005-0000-0000-000080000000}"/>
    <cellStyle name="Normal 3 11 2 2 3 2" xfId="12334" xr:uid="{00000000-0005-0000-0000-000081000000}"/>
    <cellStyle name="Normal 3 11 2 2 4" xfId="8736" xr:uid="{00000000-0005-0000-0000-000082000000}"/>
    <cellStyle name="Normal 3 11 2 3" xfId="2416" xr:uid="{00000000-0005-0000-0000-000083000000}"/>
    <cellStyle name="Normal 3 11 2 3 2" xfId="6014" xr:uid="{00000000-0005-0000-0000-000084000000}"/>
    <cellStyle name="Normal 3 11 2 3 2 2" xfId="13210" xr:uid="{00000000-0005-0000-0000-000085000000}"/>
    <cellStyle name="Normal 3 11 2 3 3" xfId="9612" xr:uid="{00000000-0005-0000-0000-000086000000}"/>
    <cellStyle name="Normal 3 11 2 4" xfId="4262" xr:uid="{00000000-0005-0000-0000-000087000000}"/>
    <cellStyle name="Normal 3 11 2 4 2" xfId="11458" xr:uid="{00000000-0005-0000-0000-000088000000}"/>
    <cellStyle name="Normal 3 11 2 5" xfId="7860" xr:uid="{00000000-0005-0000-0000-000089000000}"/>
    <cellStyle name="Normal 3 11 3" xfId="956" xr:uid="{00000000-0005-0000-0000-00008A000000}"/>
    <cellStyle name="Normal 3 11 3 2" xfId="1832" xr:uid="{00000000-0005-0000-0000-00008B000000}"/>
    <cellStyle name="Normal 3 11 3 2 2" xfId="3584" xr:uid="{00000000-0005-0000-0000-00008C000000}"/>
    <cellStyle name="Normal 3 11 3 2 2 2" xfId="7182" xr:uid="{00000000-0005-0000-0000-00008D000000}"/>
    <cellStyle name="Normal 3 11 3 2 2 2 2" xfId="14378" xr:uid="{00000000-0005-0000-0000-00008E000000}"/>
    <cellStyle name="Normal 3 11 3 2 2 3" xfId="10780" xr:uid="{00000000-0005-0000-0000-00008F000000}"/>
    <cellStyle name="Normal 3 11 3 2 3" xfId="5430" xr:uid="{00000000-0005-0000-0000-000090000000}"/>
    <cellStyle name="Normal 3 11 3 2 3 2" xfId="12626" xr:uid="{00000000-0005-0000-0000-000091000000}"/>
    <cellStyle name="Normal 3 11 3 2 4" xfId="9028" xr:uid="{00000000-0005-0000-0000-000092000000}"/>
    <cellStyle name="Normal 3 11 3 3" xfId="2708" xr:uid="{00000000-0005-0000-0000-000093000000}"/>
    <cellStyle name="Normal 3 11 3 3 2" xfId="6306" xr:uid="{00000000-0005-0000-0000-000094000000}"/>
    <cellStyle name="Normal 3 11 3 3 2 2" xfId="13502" xr:uid="{00000000-0005-0000-0000-000095000000}"/>
    <cellStyle name="Normal 3 11 3 3 3" xfId="9904" xr:uid="{00000000-0005-0000-0000-000096000000}"/>
    <cellStyle name="Normal 3 11 3 4" xfId="4554" xr:uid="{00000000-0005-0000-0000-000097000000}"/>
    <cellStyle name="Normal 3 11 3 4 2" xfId="11750" xr:uid="{00000000-0005-0000-0000-000098000000}"/>
    <cellStyle name="Normal 3 11 3 5" xfId="8152" xr:uid="{00000000-0005-0000-0000-000099000000}"/>
    <cellStyle name="Normal 3 11 4" xfId="1248" xr:uid="{00000000-0005-0000-0000-00009A000000}"/>
    <cellStyle name="Normal 3 11 4 2" xfId="3000" xr:uid="{00000000-0005-0000-0000-00009B000000}"/>
    <cellStyle name="Normal 3 11 4 2 2" xfId="6598" xr:uid="{00000000-0005-0000-0000-00009C000000}"/>
    <cellStyle name="Normal 3 11 4 2 2 2" xfId="13794" xr:uid="{00000000-0005-0000-0000-00009D000000}"/>
    <cellStyle name="Normal 3 11 4 2 3" xfId="10196" xr:uid="{00000000-0005-0000-0000-00009E000000}"/>
    <cellStyle name="Normal 3 11 4 3" xfId="4846" xr:uid="{00000000-0005-0000-0000-00009F000000}"/>
    <cellStyle name="Normal 3 11 4 3 2" xfId="12042" xr:uid="{00000000-0005-0000-0000-0000A0000000}"/>
    <cellStyle name="Normal 3 11 4 4" xfId="8444" xr:uid="{00000000-0005-0000-0000-0000A1000000}"/>
    <cellStyle name="Normal 3 11 5" xfId="2124" xr:uid="{00000000-0005-0000-0000-0000A2000000}"/>
    <cellStyle name="Normal 3 11 5 2" xfId="5722" xr:uid="{00000000-0005-0000-0000-0000A3000000}"/>
    <cellStyle name="Normal 3 11 5 2 2" xfId="12918" xr:uid="{00000000-0005-0000-0000-0000A4000000}"/>
    <cellStyle name="Normal 3 11 5 3" xfId="9320" xr:uid="{00000000-0005-0000-0000-0000A5000000}"/>
    <cellStyle name="Normal 3 11 6" xfId="3970" xr:uid="{00000000-0005-0000-0000-0000A6000000}"/>
    <cellStyle name="Normal 3 11 6 2" xfId="11166" xr:uid="{00000000-0005-0000-0000-0000A7000000}"/>
    <cellStyle name="Normal 3 11 7" xfId="7568" xr:uid="{00000000-0005-0000-0000-0000A8000000}"/>
    <cellStyle name="Normal 3 12" xfId="515" xr:uid="{00000000-0005-0000-0000-0000A9000000}"/>
    <cellStyle name="Normal 3 12 2" xfId="1394" xr:uid="{00000000-0005-0000-0000-0000AA000000}"/>
    <cellStyle name="Normal 3 12 2 2" xfId="3146" xr:uid="{00000000-0005-0000-0000-0000AB000000}"/>
    <cellStyle name="Normal 3 12 2 2 2" xfId="6744" xr:uid="{00000000-0005-0000-0000-0000AC000000}"/>
    <cellStyle name="Normal 3 12 2 2 2 2" xfId="13940" xr:uid="{00000000-0005-0000-0000-0000AD000000}"/>
    <cellStyle name="Normal 3 12 2 2 3" xfId="10342" xr:uid="{00000000-0005-0000-0000-0000AE000000}"/>
    <cellStyle name="Normal 3 12 2 3" xfId="4992" xr:uid="{00000000-0005-0000-0000-0000AF000000}"/>
    <cellStyle name="Normal 3 12 2 3 2" xfId="12188" xr:uid="{00000000-0005-0000-0000-0000B0000000}"/>
    <cellStyle name="Normal 3 12 2 4" xfId="8590" xr:uid="{00000000-0005-0000-0000-0000B1000000}"/>
    <cellStyle name="Normal 3 12 3" xfId="2270" xr:uid="{00000000-0005-0000-0000-0000B2000000}"/>
    <cellStyle name="Normal 3 12 3 2" xfId="5868" xr:uid="{00000000-0005-0000-0000-0000B3000000}"/>
    <cellStyle name="Normal 3 12 3 2 2" xfId="13064" xr:uid="{00000000-0005-0000-0000-0000B4000000}"/>
    <cellStyle name="Normal 3 12 3 3" xfId="9466" xr:uid="{00000000-0005-0000-0000-0000B5000000}"/>
    <cellStyle name="Normal 3 12 4" xfId="4116" xr:uid="{00000000-0005-0000-0000-0000B6000000}"/>
    <cellStyle name="Normal 3 12 4 2" xfId="11312" xr:uid="{00000000-0005-0000-0000-0000B7000000}"/>
    <cellStyle name="Normal 3 12 5" xfId="7714" xr:uid="{00000000-0005-0000-0000-0000B8000000}"/>
    <cellStyle name="Normal 3 13" xfId="810" xr:uid="{00000000-0005-0000-0000-0000B9000000}"/>
    <cellStyle name="Normal 3 13 2" xfId="1686" xr:uid="{00000000-0005-0000-0000-0000BA000000}"/>
    <cellStyle name="Normal 3 13 2 2" xfId="3438" xr:uid="{00000000-0005-0000-0000-0000BB000000}"/>
    <cellStyle name="Normal 3 13 2 2 2" xfId="7036" xr:uid="{00000000-0005-0000-0000-0000BC000000}"/>
    <cellStyle name="Normal 3 13 2 2 2 2" xfId="14232" xr:uid="{00000000-0005-0000-0000-0000BD000000}"/>
    <cellStyle name="Normal 3 13 2 2 3" xfId="10634" xr:uid="{00000000-0005-0000-0000-0000BE000000}"/>
    <cellStyle name="Normal 3 13 2 3" xfId="5284" xr:uid="{00000000-0005-0000-0000-0000BF000000}"/>
    <cellStyle name="Normal 3 13 2 3 2" xfId="12480" xr:uid="{00000000-0005-0000-0000-0000C0000000}"/>
    <cellStyle name="Normal 3 13 2 4" xfId="8882" xr:uid="{00000000-0005-0000-0000-0000C1000000}"/>
    <cellStyle name="Normal 3 13 3" xfId="2562" xr:uid="{00000000-0005-0000-0000-0000C2000000}"/>
    <cellStyle name="Normal 3 13 3 2" xfId="6160" xr:uid="{00000000-0005-0000-0000-0000C3000000}"/>
    <cellStyle name="Normal 3 13 3 2 2" xfId="13356" xr:uid="{00000000-0005-0000-0000-0000C4000000}"/>
    <cellStyle name="Normal 3 13 3 3" xfId="9758" xr:uid="{00000000-0005-0000-0000-0000C5000000}"/>
    <cellStyle name="Normal 3 13 4" xfId="4408" xr:uid="{00000000-0005-0000-0000-0000C6000000}"/>
    <cellStyle name="Normal 3 13 4 2" xfId="11604" xr:uid="{00000000-0005-0000-0000-0000C7000000}"/>
    <cellStyle name="Normal 3 13 5" xfId="8006" xr:uid="{00000000-0005-0000-0000-0000C8000000}"/>
    <cellStyle name="Normal 3 14" xfId="1102" xr:uid="{00000000-0005-0000-0000-0000C9000000}"/>
    <cellStyle name="Normal 3 14 2" xfId="2854" xr:uid="{00000000-0005-0000-0000-0000CA000000}"/>
    <cellStyle name="Normal 3 14 2 2" xfId="6452" xr:uid="{00000000-0005-0000-0000-0000CB000000}"/>
    <cellStyle name="Normal 3 14 2 2 2" xfId="13648" xr:uid="{00000000-0005-0000-0000-0000CC000000}"/>
    <cellStyle name="Normal 3 14 2 3" xfId="10050" xr:uid="{00000000-0005-0000-0000-0000CD000000}"/>
    <cellStyle name="Normal 3 14 3" xfId="4700" xr:uid="{00000000-0005-0000-0000-0000CE000000}"/>
    <cellStyle name="Normal 3 14 3 2" xfId="11896" xr:uid="{00000000-0005-0000-0000-0000CF000000}"/>
    <cellStyle name="Normal 3 14 4" xfId="8298" xr:uid="{00000000-0005-0000-0000-0000D0000000}"/>
    <cellStyle name="Normal 3 15" xfId="1978" xr:uid="{00000000-0005-0000-0000-0000D1000000}"/>
    <cellStyle name="Normal 3 15 2" xfId="5576" xr:uid="{00000000-0005-0000-0000-0000D2000000}"/>
    <cellStyle name="Normal 3 15 2 2" xfId="12772" xr:uid="{00000000-0005-0000-0000-0000D3000000}"/>
    <cellStyle name="Normal 3 15 3" xfId="9174" xr:uid="{00000000-0005-0000-0000-0000D4000000}"/>
    <cellStyle name="Normal 3 16" xfId="3730" xr:uid="{00000000-0005-0000-0000-0000D5000000}"/>
    <cellStyle name="Normal 3 16 2" xfId="7328" xr:uid="{00000000-0005-0000-0000-0000D6000000}"/>
    <cellStyle name="Normal 3 16 2 2" xfId="14524" xr:uid="{00000000-0005-0000-0000-0000D7000000}"/>
    <cellStyle name="Normal 3 16 3" xfId="10926" xr:uid="{00000000-0005-0000-0000-0000D8000000}"/>
    <cellStyle name="Normal 3 17" xfId="3824" xr:uid="{00000000-0005-0000-0000-0000D9000000}"/>
    <cellStyle name="Normal 3 17 2" xfId="11020" xr:uid="{00000000-0005-0000-0000-0000DA000000}"/>
    <cellStyle name="Normal 3 18" xfId="7422" xr:uid="{00000000-0005-0000-0000-0000DB000000}"/>
    <cellStyle name="Normal 3 19" xfId="216" xr:uid="{00000000-0005-0000-0000-0000DC000000}"/>
    <cellStyle name="Normal 3 2" xfId="16" xr:uid="{00000000-0005-0000-0000-0000DD000000}"/>
    <cellStyle name="Normal 3 2 10" xfId="370" xr:uid="{00000000-0005-0000-0000-0000DE000000}"/>
    <cellStyle name="Normal 3 2 10 2" xfId="662" xr:uid="{00000000-0005-0000-0000-0000DF000000}"/>
    <cellStyle name="Normal 3 2 10 2 2" xfId="1541" xr:uid="{00000000-0005-0000-0000-0000E0000000}"/>
    <cellStyle name="Normal 3 2 10 2 2 2" xfId="3293" xr:uid="{00000000-0005-0000-0000-0000E1000000}"/>
    <cellStyle name="Normal 3 2 10 2 2 2 2" xfId="6891" xr:uid="{00000000-0005-0000-0000-0000E2000000}"/>
    <cellStyle name="Normal 3 2 10 2 2 2 2 2" xfId="14087" xr:uid="{00000000-0005-0000-0000-0000E3000000}"/>
    <cellStyle name="Normal 3 2 10 2 2 2 3" xfId="10489" xr:uid="{00000000-0005-0000-0000-0000E4000000}"/>
    <cellStyle name="Normal 3 2 10 2 2 3" xfId="5139" xr:uid="{00000000-0005-0000-0000-0000E5000000}"/>
    <cellStyle name="Normal 3 2 10 2 2 3 2" xfId="12335" xr:uid="{00000000-0005-0000-0000-0000E6000000}"/>
    <cellStyle name="Normal 3 2 10 2 2 4" xfId="8737" xr:uid="{00000000-0005-0000-0000-0000E7000000}"/>
    <cellStyle name="Normal 3 2 10 2 3" xfId="2417" xr:uid="{00000000-0005-0000-0000-0000E8000000}"/>
    <cellStyle name="Normal 3 2 10 2 3 2" xfId="6015" xr:uid="{00000000-0005-0000-0000-0000E9000000}"/>
    <cellStyle name="Normal 3 2 10 2 3 2 2" xfId="13211" xr:uid="{00000000-0005-0000-0000-0000EA000000}"/>
    <cellStyle name="Normal 3 2 10 2 3 3" xfId="9613" xr:uid="{00000000-0005-0000-0000-0000EB000000}"/>
    <cellStyle name="Normal 3 2 10 2 4" xfId="4263" xr:uid="{00000000-0005-0000-0000-0000EC000000}"/>
    <cellStyle name="Normal 3 2 10 2 4 2" xfId="11459" xr:uid="{00000000-0005-0000-0000-0000ED000000}"/>
    <cellStyle name="Normal 3 2 10 2 5" xfId="7861" xr:uid="{00000000-0005-0000-0000-0000EE000000}"/>
    <cellStyle name="Normal 3 2 10 3" xfId="957" xr:uid="{00000000-0005-0000-0000-0000EF000000}"/>
    <cellStyle name="Normal 3 2 10 3 2" xfId="1833" xr:uid="{00000000-0005-0000-0000-0000F0000000}"/>
    <cellStyle name="Normal 3 2 10 3 2 2" xfId="3585" xr:uid="{00000000-0005-0000-0000-0000F1000000}"/>
    <cellStyle name="Normal 3 2 10 3 2 2 2" xfId="7183" xr:uid="{00000000-0005-0000-0000-0000F2000000}"/>
    <cellStyle name="Normal 3 2 10 3 2 2 2 2" xfId="14379" xr:uid="{00000000-0005-0000-0000-0000F3000000}"/>
    <cellStyle name="Normal 3 2 10 3 2 2 3" xfId="10781" xr:uid="{00000000-0005-0000-0000-0000F4000000}"/>
    <cellStyle name="Normal 3 2 10 3 2 3" xfId="5431" xr:uid="{00000000-0005-0000-0000-0000F5000000}"/>
    <cellStyle name="Normal 3 2 10 3 2 3 2" xfId="12627" xr:uid="{00000000-0005-0000-0000-0000F6000000}"/>
    <cellStyle name="Normal 3 2 10 3 2 4" xfId="9029" xr:uid="{00000000-0005-0000-0000-0000F7000000}"/>
    <cellStyle name="Normal 3 2 10 3 3" xfId="2709" xr:uid="{00000000-0005-0000-0000-0000F8000000}"/>
    <cellStyle name="Normal 3 2 10 3 3 2" xfId="6307" xr:uid="{00000000-0005-0000-0000-0000F9000000}"/>
    <cellStyle name="Normal 3 2 10 3 3 2 2" xfId="13503" xr:uid="{00000000-0005-0000-0000-0000FA000000}"/>
    <cellStyle name="Normal 3 2 10 3 3 3" xfId="9905" xr:uid="{00000000-0005-0000-0000-0000FB000000}"/>
    <cellStyle name="Normal 3 2 10 3 4" xfId="4555" xr:uid="{00000000-0005-0000-0000-0000FC000000}"/>
    <cellStyle name="Normal 3 2 10 3 4 2" xfId="11751" xr:uid="{00000000-0005-0000-0000-0000FD000000}"/>
    <cellStyle name="Normal 3 2 10 3 5" xfId="8153" xr:uid="{00000000-0005-0000-0000-0000FE000000}"/>
    <cellStyle name="Normal 3 2 10 4" xfId="1249" xr:uid="{00000000-0005-0000-0000-0000FF000000}"/>
    <cellStyle name="Normal 3 2 10 4 2" xfId="3001" xr:uid="{00000000-0005-0000-0000-000000010000}"/>
    <cellStyle name="Normal 3 2 10 4 2 2" xfId="6599" xr:uid="{00000000-0005-0000-0000-000001010000}"/>
    <cellStyle name="Normal 3 2 10 4 2 2 2" xfId="13795" xr:uid="{00000000-0005-0000-0000-000002010000}"/>
    <cellStyle name="Normal 3 2 10 4 2 3" xfId="10197" xr:uid="{00000000-0005-0000-0000-000003010000}"/>
    <cellStyle name="Normal 3 2 10 4 3" xfId="4847" xr:uid="{00000000-0005-0000-0000-000004010000}"/>
    <cellStyle name="Normal 3 2 10 4 3 2" xfId="12043" xr:uid="{00000000-0005-0000-0000-000005010000}"/>
    <cellStyle name="Normal 3 2 10 4 4" xfId="8445" xr:uid="{00000000-0005-0000-0000-000006010000}"/>
    <cellStyle name="Normal 3 2 10 5" xfId="2125" xr:uid="{00000000-0005-0000-0000-000007010000}"/>
    <cellStyle name="Normal 3 2 10 5 2" xfId="5723" xr:uid="{00000000-0005-0000-0000-000008010000}"/>
    <cellStyle name="Normal 3 2 10 5 2 2" xfId="12919" xr:uid="{00000000-0005-0000-0000-000009010000}"/>
    <cellStyle name="Normal 3 2 10 5 3" xfId="9321" xr:uid="{00000000-0005-0000-0000-00000A010000}"/>
    <cellStyle name="Normal 3 2 10 6" xfId="3971" xr:uid="{00000000-0005-0000-0000-00000B010000}"/>
    <cellStyle name="Normal 3 2 10 6 2" xfId="11167" xr:uid="{00000000-0005-0000-0000-00000C010000}"/>
    <cellStyle name="Normal 3 2 10 7" xfId="7569" xr:uid="{00000000-0005-0000-0000-00000D010000}"/>
    <cellStyle name="Normal 3 2 11" xfId="516" xr:uid="{00000000-0005-0000-0000-00000E010000}"/>
    <cellStyle name="Normal 3 2 11 2" xfId="1395" xr:uid="{00000000-0005-0000-0000-00000F010000}"/>
    <cellStyle name="Normal 3 2 11 2 2" xfId="3147" xr:uid="{00000000-0005-0000-0000-000010010000}"/>
    <cellStyle name="Normal 3 2 11 2 2 2" xfId="6745" xr:uid="{00000000-0005-0000-0000-000011010000}"/>
    <cellStyle name="Normal 3 2 11 2 2 2 2" xfId="13941" xr:uid="{00000000-0005-0000-0000-000012010000}"/>
    <cellStyle name="Normal 3 2 11 2 2 3" xfId="10343" xr:uid="{00000000-0005-0000-0000-000013010000}"/>
    <cellStyle name="Normal 3 2 11 2 3" xfId="4993" xr:uid="{00000000-0005-0000-0000-000014010000}"/>
    <cellStyle name="Normal 3 2 11 2 3 2" xfId="12189" xr:uid="{00000000-0005-0000-0000-000015010000}"/>
    <cellStyle name="Normal 3 2 11 2 4" xfId="8591" xr:uid="{00000000-0005-0000-0000-000016010000}"/>
    <cellStyle name="Normal 3 2 11 3" xfId="2271" xr:uid="{00000000-0005-0000-0000-000017010000}"/>
    <cellStyle name="Normal 3 2 11 3 2" xfId="5869" xr:uid="{00000000-0005-0000-0000-000018010000}"/>
    <cellStyle name="Normal 3 2 11 3 2 2" xfId="13065" xr:uid="{00000000-0005-0000-0000-000019010000}"/>
    <cellStyle name="Normal 3 2 11 3 3" xfId="9467" xr:uid="{00000000-0005-0000-0000-00001A010000}"/>
    <cellStyle name="Normal 3 2 11 4" xfId="4117" xr:uid="{00000000-0005-0000-0000-00001B010000}"/>
    <cellStyle name="Normal 3 2 11 4 2" xfId="11313" xr:uid="{00000000-0005-0000-0000-00001C010000}"/>
    <cellStyle name="Normal 3 2 11 5" xfId="7715" xr:uid="{00000000-0005-0000-0000-00001D010000}"/>
    <cellStyle name="Normal 3 2 12" xfId="811" xr:uid="{00000000-0005-0000-0000-00001E010000}"/>
    <cellStyle name="Normal 3 2 12 2" xfId="1687" xr:uid="{00000000-0005-0000-0000-00001F010000}"/>
    <cellStyle name="Normal 3 2 12 2 2" xfId="3439" xr:uid="{00000000-0005-0000-0000-000020010000}"/>
    <cellStyle name="Normal 3 2 12 2 2 2" xfId="7037" xr:uid="{00000000-0005-0000-0000-000021010000}"/>
    <cellStyle name="Normal 3 2 12 2 2 2 2" xfId="14233" xr:uid="{00000000-0005-0000-0000-000022010000}"/>
    <cellStyle name="Normal 3 2 12 2 2 3" xfId="10635" xr:uid="{00000000-0005-0000-0000-000023010000}"/>
    <cellStyle name="Normal 3 2 12 2 3" xfId="5285" xr:uid="{00000000-0005-0000-0000-000024010000}"/>
    <cellStyle name="Normal 3 2 12 2 3 2" xfId="12481" xr:uid="{00000000-0005-0000-0000-000025010000}"/>
    <cellStyle name="Normal 3 2 12 2 4" xfId="8883" xr:uid="{00000000-0005-0000-0000-000026010000}"/>
    <cellStyle name="Normal 3 2 12 3" xfId="2563" xr:uid="{00000000-0005-0000-0000-000027010000}"/>
    <cellStyle name="Normal 3 2 12 3 2" xfId="6161" xr:uid="{00000000-0005-0000-0000-000028010000}"/>
    <cellStyle name="Normal 3 2 12 3 2 2" xfId="13357" xr:uid="{00000000-0005-0000-0000-000029010000}"/>
    <cellStyle name="Normal 3 2 12 3 3" xfId="9759" xr:uid="{00000000-0005-0000-0000-00002A010000}"/>
    <cellStyle name="Normal 3 2 12 4" xfId="4409" xr:uid="{00000000-0005-0000-0000-00002B010000}"/>
    <cellStyle name="Normal 3 2 12 4 2" xfId="11605" xr:uid="{00000000-0005-0000-0000-00002C010000}"/>
    <cellStyle name="Normal 3 2 12 5" xfId="8007" xr:uid="{00000000-0005-0000-0000-00002D010000}"/>
    <cellStyle name="Normal 3 2 13" xfId="1103" xr:uid="{00000000-0005-0000-0000-00002E010000}"/>
    <cellStyle name="Normal 3 2 13 2" xfId="2855" xr:uid="{00000000-0005-0000-0000-00002F010000}"/>
    <cellStyle name="Normal 3 2 13 2 2" xfId="6453" xr:uid="{00000000-0005-0000-0000-000030010000}"/>
    <cellStyle name="Normal 3 2 13 2 2 2" xfId="13649" xr:uid="{00000000-0005-0000-0000-000031010000}"/>
    <cellStyle name="Normal 3 2 13 2 3" xfId="10051" xr:uid="{00000000-0005-0000-0000-000032010000}"/>
    <cellStyle name="Normal 3 2 13 3" xfId="4701" xr:uid="{00000000-0005-0000-0000-000033010000}"/>
    <cellStyle name="Normal 3 2 13 3 2" xfId="11897" xr:uid="{00000000-0005-0000-0000-000034010000}"/>
    <cellStyle name="Normal 3 2 13 4" xfId="8299" xr:uid="{00000000-0005-0000-0000-000035010000}"/>
    <cellStyle name="Normal 3 2 14" xfId="1979" xr:uid="{00000000-0005-0000-0000-000036010000}"/>
    <cellStyle name="Normal 3 2 14 2" xfId="5577" xr:uid="{00000000-0005-0000-0000-000037010000}"/>
    <cellStyle name="Normal 3 2 14 2 2" xfId="12773" xr:uid="{00000000-0005-0000-0000-000038010000}"/>
    <cellStyle name="Normal 3 2 14 3" xfId="9175" xr:uid="{00000000-0005-0000-0000-000039010000}"/>
    <cellStyle name="Normal 3 2 15" xfId="3731" xr:uid="{00000000-0005-0000-0000-00003A010000}"/>
    <cellStyle name="Normal 3 2 15 2" xfId="7329" xr:uid="{00000000-0005-0000-0000-00003B010000}"/>
    <cellStyle name="Normal 3 2 15 2 2" xfId="14525" xr:uid="{00000000-0005-0000-0000-00003C010000}"/>
    <cellStyle name="Normal 3 2 15 3" xfId="10927" xr:uid="{00000000-0005-0000-0000-00003D010000}"/>
    <cellStyle name="Normal 3 2 16" xfId="3825" xr:uid="{00000000-0005-0000-0000-00003E010000}"/>
    <cellStyle name="Normal 3 2 16 2" xfId="11021" xr:uid="{00000000-0005-0000-0000-00003F010000}"/>
    <cellStyle name="Normal 3 2 17" xfId="7423" xr:uid="{00000000-0005-0000-0000-000040010000}"/>
    <cellStyle name="Normal 3 2 18" xfId="217" xr:uid="{00000000-0005-0000-0000-000041010000}"/>
    <cellStyle name="Normal 3 2 19" xfId="122" xr:uid="{00000000-0005-0000-0000-000042010000}"/>
    <cellStyle name="Normal 3 2 2" xfId="17" xr:uid="{00000000-0005-0000-0000-000043010000}"/>
    <cellStyle name="Normal 3 2 2 10" xfId="518" xr:uid="{00000000-0005-0000-0000-000044010000}"/>
    <cellStyle name="Normal 3 2 2 10 2" xfId="1397" xr:uid="{00000000-0005-0000-0000-000045010000}"/>
    <cellStyle name="Normal 3 2 2 10 2 2" xfId="3149" xr:uid="{00000000-0005-0000-0000-000046010000}"/>
    <cellStyle name="Normal 3 2 2 10 2 2 2" xfId="6747" xr:uid="{00000000-0005-0000-0000-000047010000}"/>
    <cellStyle name="Normal 3 2 2 10 2 2 2 2" xfId="13943" xr:uid="{00000000-0005-0000-0000-000048010000}"/>
    <cellStyle name="Normal 3 2 2 10 2 2 3" xfId="10345" xr:uid="{00000000-0005-0000-0000-000049010000}"/>
    <cellStyle name="Normal 3 2 2 10 2 3" xfId="4995" xr:uid="{00000000-0005-0000-0000-00004A010000}"/>
    <cellStyle name="Normal 3 2 2 10 2 3 2" xfId="12191" xr:uid="{00000000-0005-0000-0000-00004B010000}"/>
    <cellStyle name="Normal 3 2 2 10 2 4" xfId="8593" xr:uid="{00000000-0005-0000-0000-00004C010000}"/>
    <cellStyle name="Normal 3 2 2 10 3" xfId="2273" xr:uid="{00000000-0005-0000-0000-00004D010000}"/>
    <cellStyle name="Normal 3 2 2 10 3 2" xfId="5871" xr:uid="{00000000-0005-0000-0000-00004E010000}"/>
    <cellStyle name="Normal 3 2 2 10 3 2 2" xfId="13067" xr:uid="{00000000-0005-0000-0000-00004F010000}"/>
    <cellStyle name="Normal 3 2 2 10 3 3" xfId="9469" xr:uid="{00000000-0005-0000-0000-000050010000}"/>
    <cellStyle name="Normal 3 2 2 10 4" xfId="4119" xr:uid="{00000000-0005-0000-0000-000051010000}"/>
    <cellStyle name="Normal 3 2 2 10 4 2" xfId="11315" xr:uid="{00000000-0005-0000-0000-000052010000}"/>
    <cellStyle name="Normal 3 2 2 10 5" xfId="7717" xr:uid="{00000000-0005-0000-0000-000053010000}"/>
    <cellStyle name="Normal 3 2 2 11" xfId="813" xr:uid="{00000000-0005-0000-0000-000054010000}"/>
    <cellStyle name="Normal 3 2 2 11 2" xfId="1689" xr:uid="{00000000-0005-0000-0000-000055010000}"/>
    <cellStyle name="Normal 3 2 2 11 2 2" xfId="3441" xr:uid="{00000000-0005-0000-0000-000056010000}"/>
    <cellStyle name="Normal 3 2 2 11 2 2 2" xfId="7039" xr:uid="{00000000-0005-0000-0000-000057010000}"/>
    <cellStyle name="Normal 3 2 2 11 2 2 2 2" xfId="14235" xr:uid="{00000000-0005-0000-0000-000058010000}"/>
    <cellStyle name="Normal 3 2 2 11 2 2 3" xfId="10637" xr:uid="{00000000-0005-0000-0000-000059010000}"/>
    <cellStyle name="Normal 3 2 2 11 2 3" xfId="5287" xr:uid="{00000000-0005-0000-0000-00005A010000}"/>
    <cellStyle name="Normal 3 2 2 11 2 3 2" xfId="12483" xr:uid="{00000000-0005-0000-0000-00005B010000}"/>
    <cellStyle name="Normal 3 2 2 11 2 4" xfId="8885" xr:uid="{00000000-0005-0000-0000-00005C010000}"/>
    <cellStyle name="Normal 3 2 2 11 3" xfId="2565" xr:uid="{00000000-0005-0000-0000-00005D010000}"/>
    <cellStyle name="Normal 3 2 2 11 3 2" xfId="6163" xr:uid="{00000000-0005-0000-0000-00005E010000}"/>
    <cellStyle name="Normal 3 2 2 11 3 2 2" xfId="13359" xr:uid="{00000000-0005-0000-0000-00005F010000}"/>
    <cellStyle name="Normal 3 2 2 11 3 3" xfId="9761" xr:uid="{00000000-0005-0000-0000-000060010000}"/>
    <cellStyle name="Normal 3 2 2 11 4" xfId="4411" xr:uid="{00000000-0005-0000-0000-000061010000}"/>
    <cellStyle name="Normal 3 2 2 11 4 2" xfId="11607" xr:uid="{00000000-0005-0000-0000-000062010000}"/>
    <cellStyle name="Normal 3 2 2 11 5" xfId="8009" xr:uid="{00000000-0005-0000-0000-000063010000}"/>
    <cellStyle name="Normal 3 2 2 12" xfId="1105" xr:uid="{00000000-0005-0000-0000-000064010000}"/>
    <cellStyle name="Normal 3 2 2 12 2" xfId="2857" xr:uid="{00000000-0005-0000-0000-000065010000}"/>
    <cellStyle name="Normal 3 2 2 12 2 2" xfId="6455" xr:uid="{00000000-0005-0000-0000-000066010000}"/>
    <cellStyle name="Normal 3 2 2 12 2 2 2" xfId="13651" xr:uid="{00000000-0005-0000-0000-000067010000}"/>
    <cellStyle name="Normal 3 2 2 12 2 3" xfId="10053" xr:uid="{00000000-0005-0000-0000-000068010000}"/>
    <cellStyle name="Normal 3 2 2 12 3" xfId="4703" xr:uid="{00000000-0005-0000-0000-000069010000}"/>
    <cellStyle name="Normal 3 2 2 12 3 2" xfId="11899" xr:uid="{00000000-0005-0000-0000-00006A010000}"/>
    <cellStyle name="Normal 3 2 2 12 4" xfId="8301" xr:uid="{00000000-0005-0000-0000-00006B010000}"/>
    <cellStyle name="Normal 3 2 2 13" xfId="1981" xr:uid="{00000000-0005-0000-0000-00006C010000}"/>
    <cellStyle name="Normal 3 2 2 13 2" xfId="5579" xr:uid="{00000000-0005-0000-0000-00006D010000}"/>
    <cellStyle name="Normal 3 2 2 13 2 2" xfId="12775" xr:uid="{00000000-0005-0000-0000-00006E010000}"/>
    <cellStyle name="Normal 3 2 2 13 3" xfId="9177" xr:uid="{00000000-0005-0000-0000-00006F010000}"/>
    <cellStyle name="Normal 3 2 2 14" xfId="3735" xr:uid="{00000000-0005-0000-0000-000070010000}"/>
    <cellStyle name="Normal 3 2 2 14 2" xfId="7333" xr:uid="{00000000-0005-0000-0000-000071010000}"/>
    <cellStyle name="Normal 3 2 2 14 2 2" xfId="14529" xr:uid="{00000000-0005-0000-0000-000072010000}"/>
    <cellStyle name="Normal 3 2 2 14 3" xfId="10931" xr:uid="{00000000-0005-0000-0000-000073010000}"/>
    <cellStyle name="Normal 3 2 2 15" xfId="3827" xr:uid="{00000000-0005-0000-0000-000074010000}"/>
    <cellStyle name="Normal 3 2 2 15 2" xfId="11023" xr:uid="{00000000-0005-0000-0000-000075010000}"/>
    <cellStyle name="Normal 3 2 2 16" xfId="7425" xr:uid="{00000000-0005-0000-0000-000076010000}"/>
    <cellStyle name="Normal 3 2 2 17" xfId="219" xr:uid="{00000000-0005-0000-0000-000077010000}"/>
    <cellStyle name="Normal 3 2 2 18" xfId="126" xr:uid="{00000000-0005-0000-0000-000078010000}"/>
    <cellStyle name="Normal 3 2 2 2" xfId="18" xr:uid="{00000000-0005-0000-0000-000079010000}"/>
    <cellStyle name="Normal 3 2 2 2 10" xfId="1109" xr:uid="{00000000-0005-0000-0000-00007A010000}"/>
    <cellStyle name="Normal 3 2 2 2 10 2" xfId="2861" xr:uid="{00000000-0005-0000-0000-00007B010000}"/>
    <cellStyle name="Normal 3 2 2 2 10 2 2" xfId="6459" xr:uid="{00000000-0005-0000-0000-00007C010000}"/>
    <cellStyle name="Normal 3 2 2 2 10 2 2 2" xfId="13655" xr:uid="{00000000-0005-0000-0000-00007D010000}"/>
    <cellStyle name="Normal 3 2 2 2 10 2 3" xfId="10057" xr:uid="{00000000-0005-0000-0000-00007E010000}"/>
    <cellStyle name="Normal 3 2 2 2 10 3" xfId="4707" xr:uid="{00000000-0005-0000-0000-00007F010000}"/>
    <cellStyle name="Normal 3 2 2 2 10 3 2" xfId="11903" xr:uid="{00000000-0005-0000-0000-000080010000}"/>
    <cellStyle name="Normal 3 2 2 2 10 4" xfId="8305" xr:uid="{00000000-0005-0000-0000-000081010000}"/>
    <cellStyle name="Normal 3 2 2 2 11" xfId="1985" xr:uid="{00000000-0005-0000-0000-000082010000}"/>
    <cellStyle name="Normal 3 2 2 2 11 2" xfId="5583" xr:uid="{00000000-0005-0000-0000-000083010000}"/>
    <cellStyle name="Normal 3 2 2 2 11 2 2" xfId="12779" xr:uid="{00000000-0005-0000-0000-000084010000}"/>
    <cellStyle name="Normal 3 2 2 2 11 3" xfId="9181" xr:uid="{00000000-0005-0000-0000-000085010000}"/>
    <cellStyle name="Normal 3 2 2 2 12" xfId="3743" xr:uid="{00000000-0005-0000-0000-000086010000}"/>
    <cellStyle name="Normal 3 2 2 2 12 2" xfId="7341" xr:uid="{00000000-0005-0000-0000-000087010000}"/>
    <cellStyle name="Normal 3 2 2 2 12 2 2" xfId="14537" xr:uid="{00000000-0005-0000-0000-000088010000}"/>
    <cellStyle name="Normal 3 2 2 2 12 3" xfId="10939" xr:uid="{00000000-0005-0000-0000-000089010000}"/>
    <cellStyle name="Normal 3 2 2 2 13" xfId="3831" xr:uid="{00000000-0005-0000-0000-00008A010000}"/>
    <cellStyle name="Normal 3 2 2 2 13 2" xfId="11027" xr:uid="{00000000-0005-0000-0000-00008B010000}"/>
    <cellStyle name="Normal 3 2 2 2 14" xfId="7429" xr:uid="{00000000-0005-0000-0000-00008C010000}"/>
    <cellStyle name="Normal 3 2 2 2 15" xfId="223" xr:uid="{00000000-0005-0000-0000-00008D010000}"/>
    <cellStyle name="Normal 3 2 2 2 16" xfId="134" xr:uid="{00000000-0005-0000-0000-00008E010000}"/>
    <cellStyle name="Normal 3 2 2 2 2" xfId="19" xr:uid="{00000000-0005-0000-0000-00008F010000}"/>
    <cellStyle name="Normal 3 2 2 2 2 10" xfId="3765" xr:uid="{00000000-0005-0000-0000-000090010000}"/>
    <cellStyle name="Normal 3 2 2 2 2 10 2" xfId="7363" xr:uid="{00000000-0005-0000-0000-000091010000}"/>
    <cellStyle name="Normal 3 2 2 2 2 10 2 2" xfId="14559" xr:uid="{00000000-0005-0000-0000-000092010000}"/>
    <cellStyle name="Normal 3 2 2 2 2 10 3" xfId="10961" xr:uid="{00000000-0005-0000-0000-000093010000}"/>
    <cellStyle name="Normal 3 2 2 2 2 11" xfId="3845" xr:uid="{00000000-0005-0000-0000-000094010000}"/>
    <cellStyle name="Normal 3 2 2 2 2 11 2" xfId="11041" xr:uid="{00000000-0005-0000-0000-000095010000}"/>
    <cellStyle name="Normal 3 2 2 2 2 12" xfId="7443" xr:uid="{00000000-0005-0000-0000-000096010000}"/>
    <cellStyle name="Normal 3 2 2 2 2 13" xfId="237" xr:uid="{00000000-0005-0000-0000-000097010000}"/>
    <cellStyle name="Normal 3 2 2 2 2 14" xfId="156" xr:uid="{00000000-0005-0000-0000-000098010000}"/>
    <cellStyle name="Normal 3 2 2 2 2 2" xfId="20" xr:uid="{00000000-0005-0000-0000-000099010000}"/>
    <cellStyle name="Normal 3 2 2 2 2 2 10" xfId="7465" xr:uid="{00000000-0005-0000-0000-00009A010000}"/>
    <cellStyle name="Normal 3 2 2 2 2 2 11" xfId="259" xr:uid="{00000000-0005-0000-0000-00009B010000}"/>
    <cellStyle name="Normal 3 2 2 2 2 2 12" xfId="178" xr:uid="{00000000-0005-0000-0000-00009C010000}"/>
    <cellStyle name="Normal 3 2 2 2 2 2 2" xfId="344" xr:uid="{00000000-0005-0000-0000-00009D010000}"/>
    <cellStyle name="Normal 3 2 2 2 2 2 2 2" xfId="492" xr:uid="{00000000-0005-0000-0000-00009E010000}"/>
    <cellStyle name="Normal 3 2 2 2 2 2 2 2 2" xfId="784" xr:uid="{00000000-0005-0000-0000-00009F010000}"/>
    <cellStyle name="Normal 3 2 2 2 2 2 2 2 2 2" xfId="1663" xr:uid="{00000000-0005-0000-0000-0000A0010000}"/>
    <cellStyle name="Normal 3 2 2 2 2 2 2 2 2 2 2" xfId="3415" xr:uid="{00000000-0005-0000-0000-0000A1010000}"/>
    <cellStyle name="Normal 3 2 2 2 2 2 2 2 2 2 2 2" xfId="7013" xr:uid="{00000000-0005-0000-0000-0000A2010000}"/>
    <cellStyle name="Normal 3 2 2 2 2 2 2 2 2 2 2 2 2" xfId="14209" xr:uid="{00000000-0005-0000-0000-0000A3010000}"/>
    <cellStyle name="Normal 3 2 2 2 2 2 2 2 2 2 2 3" xfId="10611" xr:uid="{00000000-0005-0000-0000-0000A4010000}"/>
    <cellStyle name="Normal 3 2 2 2 2 2 2 2 2 2 3" xfId="5261" xr:uid="{00000000-0005-0000-0000-0000A5010000}"/>
    <cellStyle name="Normal 3 2 2 2 2 2 2 2 2 2 3 2" xfId="12457" xr:uid="{00000000-0005-0000-0000-0000A6010000}"/>
    <cellStyle name="Normal 3 2 2 2 2 2 2 2 2 2 4" xfId="8859" xr:uid="{00000000-0005-0000-0000-0000A7010000}"/>
    <cellStyle name="Normal 3 2 2 2 2 2 2 2 2 3" xfId="2539" xr:uid="{00000000-0005-0000-0000-0000A8010000}"/>
    <cellStyle name="Normal 3 2 2 2 2 2 2 2 2 3 2" xfId="6137" xr:uid="{00000000-0005-0000-0000-0000A9010000}"/>
    <cellStyle name="Normal 3 2 2 2 2 2 2 2 2 3 2 2" xfId="13333" xr:uid="{00000000-0005-0000-0000-0000AA010000}"/>
    <cellStyle name="Normal 3 2 2 2 2 2 2 2 2 3 3" xfId="9735" xr:uid="{00000000-0005-0000-0000-0000AB010000}"/>
    <cellStyle name="Normal 3 2 2 2 2 2 2 2 2 4" xfId="4385" xr:uid="{00000000-0005-0000-0000-0000AC010000}"/>
    <cellStyle name="Normal 3 2 2 2 2 2 2 2 2 4 2" xfId="11581" xr:uid="{00000000-0005-0000-0000-0000AD010000}"/>
    <cellStyle name="Normal 3 2 2 2 2 2 2 2 2 5" xfId="7983" xr:uid="{00000000-0005-0000-0000-0000AE010000}"/>
    <cellStyle name="Normal 3 2 2 2 2 2 2 2 3" xfId="1079" xr:uid="{00000000-0005-0000-0000-0000AF010000}"/>
    <cellStyle name="Normal 3 2 2 2 2 2 2 2 3 2" xfId="1955" xr:uid="{00000000-0005-0000-0000-0000B0010000}"/>
    <cellStyle name="Normal 3 2 2 2 2 2 2 2 3 2 2" xfId="3707" xr:uid="{00000000-0005-0000-0000-0000B1010000}"/>
    <cellStyle name="Normal 3 2 2 2 2 2 2 2 3 2 2 2" xfId="7305" xr:uid="{00000000-0005-0000-0000-0000B2010000}"/>
    <cellStyle name="Normal 3 2 2 2 2 2 2 2 3 2 2 2 2" xfId="14501" xr:uid="{00000000-0005-0000-0000-0000B3010000}"/>
    <cellStyle name="Normal 3 2 2 2 2 2 2 2 3 2 2 3" xfId="10903" xr:uid="{00000000-0005-0000-0000-0000B4010000}"/>
    <cellStyle name="Normal 3 2 2 2 2 2 2 2 3 2 3" xfId="5553" xr:uid="{00000000-0005-0000-0000-0000B5010000}"/>
    <cellStyle name="Normal 3 2 2 2 2 2 2 2 3 2 3 2" xfId="12749" xr:uid="{00000000-0005-0000-0000-0000B6010000}"/>
    <cellStyle name="Normal 3 2 2 2 2 2 2 2 3 2 4" xfId="9151" xr:uid="{00000000-0005-0000-0000-0000B7010000}"/>
    <cellStyle name="Normal 3 2 2 2 2 2 2 2 3 3" xfId="2831" xr:uid="{00000000-0005-0000-0000-0000B8010000}"/>
    <cellStyle name="Normal 3 2 2 2 2 2 2 2 3 3 2" xfId="6429" xr:uid="{00000000-0005-0000-0000-0000B9010000}"/>
    <cellStyle name="Normal 3 2 2 2 2 2 2 2 3 3 2 2" xfId="13625" xr:uid="{00000000-0005-0000-0000-0000BA010000}"/>
    <cellStyle name="Normal 3 2 2 2 2 2 2 2 3 3 3" xfId="10027" xr:uid="{00000000-0005-0000-0000-0000BB010000}"/>
    <cellStyle name="Normal 3 2 2 2 2 2 2 2 3 4" xfId="4677" xr:uid="{00000000-0005-0000-0000-0000BC010000}"/>
    <cellStyle name="Normal 3 2 2 2 2 2 2 2 3 4 2" xfId="11873" xr:uid="{00000000-0005-0000-0000-0000BD010000}"/>
    <cellStyle name="Normal 3 2 2 2 2 2 2 2 3 5" xfId="8275" xr:uid="{00000000-0005-0000-0000-0000BE010000}"/>
    <cellStyle name="Normal 3 2 2 2 2 2 2 2 4" xfId="1371" xr:uid="{00000000-0005-0000-0000-0000BF010000}"/>
    <cellStyle name="Normal 3 2 2 2 2 2 2 2 4 2" xfId="3123" xr:uid="{00000000-0005-0000-0000-0000C0010000}"/>
    <cellStyle name="Normal 3 2 2 2 2 2 2 2 4 2 2" xfId="6721" xr:uid="{00000000-0005-0000-0000-0000C1010000}"/>
    <cellStyle name="Normal 3 2 2 2 2 2 2 2 4 2 2 2" xfId="13917" xr:uid="{00000000-0005-0000-0000-0000C2010000}"/>
    <cellStyle name="Normal 3 2 2 2 2 2 2 2 4 2 3" xfId="10319" xr:uid="{00000000-0005-0000-0000-0000C3010000}"/>
    <cellStyle name="Normal 3 2 2 2 2 2 2 2 4 3" xfId="4969" xr:uid="{00000000-0005-0000-0000-0000C4010000}"/>
    <cellStyle name="Normal 3 2 2 2 2 2 2 2 4 3 2" xfId="12165" xr:uid="{00000000-0005-0000-0000-0000C5010000}"/>
    <cellStyle name="Normal 3 2 2 2 2 2 2 2 4 4" xfId="8567" xr:uid="{00000000-0005-0000-0000-0000C6010000}"/>
    <cellStyle name="Normal 3 2 2 2 2 2 2 2 5" xfId="2247" xr:uid="{00000000-0005-0000-0000-0000C7010000}"/>
    <cellStyle name="Normal 3 2 2 2 2 2 2 2 5 2" xfId="5845" xr:uid="{00000000-0005-0000-0000-0000C8010000}"/>
    <cellStyle name="Normal 3 2 2 2 2 2 2 2 5 2 2" xfId="13041" xr:uid="{00000000-0005-0000-0000-0000C9010000}"/>
    <cellStyle name="Normal 3 2 2 2 2 2 2 2 5 3" xfId="9443" xr:uid="{00000000-0005-0000-0000-0000CA010000}"/>
    <cellStyle name="Normal 3 2 2 2 2 2 2 2 6" xfId="4093" xr:uid="{00000000-0005-0000-0000-0000CB010000}"/>
    <cellStyle name="Normal 3 2 2 2 2 2 2 2 6 2" xfId="11289" xr:uid="{00000000-0005-0000-0000-0000CC010000}"/>
    <cellStyle name="Normal 3 2 2 2 2 2 2 2 7" xfId="7691" xr:uid="{00000000-0005-0000-0000-0000CD010000}"/>
    <cellStyle name="Normal 3 2 2 2 2 2 2 3" xfId="638" xr:uid="{00000000-0005-0000-0000-0000CE010000}"/>
    <cellStyle name="Normal 3 2 2 2 2 2 2 3 2" xfId="1517" xr:uid="{00000000-0005-0000-0000-0000CF010000}"/>
    <cellStyle name="Normal 3 2 2 2 2 2 2 3 2 2" xfId="3269" xr:uid="{00000000-0005-0000-0000-0000D0010000}"/>
    <cellStyle name="Normal 3 2 2 2 2 2 2 3 2 2 2" xfId="6867" xr:uid="{00000000-0005-0000-0000-0000D1010000}"/>
    <cellStyle name="Normal 3 2 2 2 2 2 2 3 2 2 2 2" xfId="14063" xr:uid="{00000000-0005-0000-0000-0000D2010000}"/>
    <cellStyle name="Normal 3 2 2 2 2 2 2 3 2 2 3" xfId="10465" xr:uid="{00000000-0005-0000-0000-0000D3010000}"/>
    <cellStyle name="Normal 3 2 2 2 2 2 2 3 2 3" xfId="5115" xr:uid="{00000000-0005-0000-0000-0000D4010000}"/>
    <cellStyle name="Normal 3 2 2 2 2 2 2 3 2 3 2" xfId="12311" xr:uid="{00000000-0005-0000-0000-0000D5010000}"/>
    <cellStyle name="Normal 3 2 2 2 2 2 2 3 2 4" xfId="8713" xr:uid="{00000000-0005-0000-0000-0000D6010000}"/>
    <cellStyle name="Normal 3 2 2 2 2 2 2 3 3" xfId="2393" xr:uid="{00000000-0005-0000-0000-0000D7010000}"/>
    <cellStyle name="Normal 3 2 2 2 2 2 2 3 3 2" xfId="5991" xr:uid="{00000000-0005-0000-0000-0000D8010000}"/>
    <cellStyle name="Normal 3 2 2 2 2 2 2 3 3 2 2" xfId="13187" xr:uid="{00000000-0005-0000-0000-0000D9010000}"/>
    <cellStyle name="Normal 3 2 2 2 2 2 2 3 3 3" xfId="9589" xr:uid="{00000000-0005-0000-0000-0000DA010000}"/>
    <cellStyle name="Normal 3 2 2 2 2 2 2 3 4" xfId="4239" xr:uid="{00000000-0005-0000-0000-0000DB010000}"/>
    <cellStyle name="Normal 3 2 2 2 2 2 2 3 4 2" xfId="11435" xr:uid="{00000000-0005-0000-0000-0000DC010000}"/>
    <cellStyle name="Normal 3 2 2 2 2 2 2 3 5" xfId="7837" xr:uid="{00000000-0005-0000-0000-0000DD010000}"/>
    <cellStyle name="Normal 3 2 2 2 2 2 2 4" xfId="933" xr:uid="{00000000-0005-0000-0000-0000DE010000}"/>
    <cellStyle name="Normal 3 2 2 2 2 2 2 4 2" xfId="1809" xr:uid="{00000000-0005-0000-0000-0000DF010000}"/>
    <cellStyle name="Normal 3 2 2 2 2 2 2 4 2 2" xfId="3561" xr:uid="{00000000-0005-0000-0000-0000E0010000}"/>
    <cellStyle name="Normal 3 2 2 2 2 2 2 4 2 2 2" xfId="7159" xr:uid="{00000000-0005-0000-0000-0000E1010000}"/>
    <cellStyle name="Normal 3 2 2 2 2 2 2 4 2 2 2 2" xfId="14355" xr:uid="{00000000-0005-0000-0000-0000E2010000}"/>
    <cellStyle name="Normal 3 2 2 2 2 2 2 4 2 2 3" xfId="10757" xr:uid="{00000000-0005-0000-0000-0000E3010000}"/>
    <cellStyle name="Normal 3 2 2 2 2 2 2 4 2 3" xfId="5407" xr:uid="{00000000-0005-0000-0000-0000E4010000}"/>
    <cellStyle name="Normal 3 2 2 2 2 2 2 4 2 3 2" xfId="12603" xr:uid="{00000000-0005-0000-0000-0000E5010000}"/>
    <cellStyle name="Normal 3 2 2 2 2 2 2 4 2 4" xfId="9005" xr:uid="{00000000-0005-0000-0000-0000E6010000}"/>
    <cellStyle name="Normal 3 2 2 2 2 2 2 4 3" xfId="2685" xr:uid="{00000000-0005-0000-0000-0000E7010000}"/>
    <cellStyle name="Normal 3 2 2 2 2 2 2 4 3 2" xfId="6283" xr:uid="{00000000-0005-0000-0000-0000E8010000}"/>
    <cellStyle name="Normal 3 2 2 2 2 2 2 4 3 2 2" xfId="13479" xr:uid="{00000000-0005-0000-0000-0000E9010000}"/>
    <cellStyle name="Normal 3 2 2 2 2 2 2 4 3 3" xfId="9881" xr:uid="{00000000-0005-0000-0000-0000EA010000}"/>
    <cellStyle name="Normal 3 2 2 2 2 2 2 4 4" xfId="4531" xr:uid="{00000000-0005-0000-0000-0000EB010000}"/>
    <cellStyle name="Normal 3 2 2 2 2 2 2 4 4 2" xfId="11727" xr:uid="{00000000-0005-0000-0000-0000EC010000}"/>
    <cellStyle name="Normal 3 2 2 2 2 2 2 4 5" xfId="8129" xr:uid="{00000000-0005-0000-0000-0000ED010000}"/>
    <cellStyle name="Normal 3 2 2 2 2 2 2 5" xfId="1225" xr:uid="{00000000-0005-0000-0000-0000EE010000}"/>
    <cellStyle name="Normal 3 2 2 2 2 2 2 5 2" xfId="2977" xr:uid="{00000000-0005-0000-0000-0000EF010000}"/>
    <cellStyle name="Normal 3 2 2 2 2 2 2 5 2 2" xfId="6575" xr:uid="{00000000-0005-0000-0000-0000F0010000}"/>
    <cellStyle name="Normal 3 2 2 2 2 2 2 5 2 2 2" xfId="13771" xr:uid="{00000000-0005-0000-0000-0000F1010000}"/>
    <cellStyle name="Normal 3 2 2 2 2 2 2 5 2 3" xfId="10173" xr:uid="{00000000-0005-0000-0000-0000F2010000}"/>
    <cellStyle name="Normal 3 2 2 2 2 2 2 5 3" xfId="4823" xr:uid="{00000000-0005-0000-0000-0000F3010000}"/>
    <cellStyle name="Normal 3 2 2 2 2 2 2 5 3 2" xfId="12019" xr:uid="{00000000-0005-0000-0000-0000F4010000}"/>
    <cellStyle name="Normal 3 2 2 2 2 2 2 5 4" xfId="8421" xr:uid="{00000000-0005-0000-0000-0000F5010000}"/>
    <cellStyle name="Normal 3 2 2 2 2 2 2 6" xfId="2101" xr:uid="{00000000-0005-0000-0000-0000F6010000}"/>
    <cellStyle name="Normal 3 2 2 2 2 2 2 6 2" xfId="5699" xr:uid="{00000000-0005-0000-0000-0000F7010000}"/>
    <cellStyle name="Normal 3 2 2 2 2 2 2 6 2 2" xfId="12895" xr:uid="{00000000-0005-0000-0000-0000F8010000}"/>
    <cellStyle name="Normal 3 2 2 2 2 2 2 6 3" xfId="9297" xr:uid="{00000000-0005-0000-0000-0000F9010000}"/>
    <cellStyle name="Normal 3 2 2 2 2 2 2 7" xfId="3947" xr:uid="{00000000-0005-0000-0000-0000FA010000}"/>
    <cellStyle name="Normal 3 2 2 2 2 2 2 7 2" xfId="11143" xr:uid="{00000000-0005-0000-0000-0000FB010000}"/>
    <cellStyle name="Normal 3 2 2 2 2 2 2 8" xfId="7545" xr:uid="{00000000-0005-0000-0000-0000FC010000}"/>
    <cellStyle name="Normal 3 2 2 2 2 2 3" xfId="412" xr:uid="{00000000-0005-0000-0000-0000FD010000}"/>
    <cellStyle name="Normal 3 2 2 2 2 2 3 2" xfId="704" xr:uid="{00000000-0005-0000-0000-0000FE010000}"/>
    <cellStyle name="Normal 3 2 2 2 2 2 3 2 2" xfId="1583" xr:uid="{00000000-0005-0000-0000-0000FF010000}"/>
    <cellStyle name="Normal 3 2 2 2 2 2 3 2 2 2" xfId="3335" xr:uid="{00000000-0005-0000-0000-000000020000}"/>
    <cellStyle name="Normal 3 2 2 2 2 2 3 2 2 2 2" xfId="6933" xr:uid="{00000000-0005-0000-0000-000001020000}"/>
    <cellStyle name="Normal 3 2 2 2 2 2 3 2 2 2 2 2" xfId="14129" xr:uid="{00000000-0005-0000-0000-000002020000}"/>
    <cellStyle name="Normal 3 2 2 2 2 2 3 2 2 2 3" xfId="10531" xr:uid="{00000000-0005-0000-0000-000003020000}"/>
    <cellStyle name="Normal 3 2 2 2 2 2 3 2 2 3" xfId="5181" xr:uid="{00000000-0005-0000-0000-000004020000}"/>
    <cellStyle name="Normal 3 2 2 2 2 2 3 2 2 3 2" xfId="12377" xr:uid="{00000000-0005-0000-0000-000005020000}"/>
    <cellStyle name="Normal 3 2 2 2 2 2 3 2 2 4" xfId="8779" xr:uid="{00000000-0005-0000-0000-000006020000}"/>
    <cellStyle name="Normal 3 2 2 2 2 2 3 2 3" xfId="2459" xr:uid="{00000000-0005-0000-0000-000007020000}"/>
    <cellStyle name="Normal 3 2 2 2 2 2 3 2 3 2" xfId="6057" xr:uid="{00000000-0005-0000-0000-000008020000}"/>
    <cellStyle name="Normal 3 2 2 2 2 2 3 2 3 2 2" xfId="13253" xr:uid="{00000000-0005-0000-0000-000009020000}"/>
    <cellStyle name="Normal 3 2 2 2 2 2 3 2 3 3" xfId="9655" xr:uid="{00000000-0005-0000-0000-00000A020000}"/>
    <cellStyle name="Normal 3 2 2 2 2 2 3 2 4" xfId="4305" xr:uid="{00000000-0005-0000-0000-00000B020000}"/>
    <cellStyle name="Normal 3 2 2 2 2 2 3 2 4 2" xfId="11501" xr:uid="{00000000-0005-0000-0000-00000C020000}"/>
    <cellStyle name="Normal 3 2 2 2 2 2 3 2 5" xfId="7903" xr:uid="{00000000-0005-0000-0000-00000D020000}"/>
    <cellStyle name="Normal 3 2 2 2 2 2 3 3" xfId="999" xr:uid="{00000000-0005-0000-0000-00000E020000}"/>
    <cellStyle name="Normal 3 2 2 2 2 2 3 3 2" xfId="1875" xr:uid="{00000000-0005-0000-0000-00000F020000}"/>
    <cellStyle name="Normal 3 2 2 2 2 2 3 3 2 2" xfId="3627" xr:uid="{00000000-0005-0000-0000-000010020000}"/>
    <cellStyle name="Normal 3 2 2 2 2 2 3 3 2 2 2" xfId="7225" xr:uid="{00000000-0005-0000-0000-000011020000}"/>
    <cellStyle name="Normal 3 2 2 2 2 2 3 3 2 2 2 2" xfId="14421" xr:uid="{00000000-0005-0000-0000-000012020000}"/>
    <cellStyle name="Normal 3 2 2 2 2 2 3 3 2 2 3" xfId="10823" xr:uid="{00000000-0005-0000-0000-000013020000}"/>
    <cellStyle name="Normal 3 2 2 2 2 2 3 3 2 3" xfId="5473" xr:uid="{00000000-0005-0000-0000-000014020000}"/>
    <cellStyle name="Normal 3 2 2 2 2 2 3 3 2 3 2" xfId="12669" xr:uid="{00000000-0005-0000-0000-000015020000}"/>
    <cellStyle name="Normal 3 2 2 2 2 2 3 3 2 4" xfId="9071" xr:uid="{00000000-0005-0000-0000-000016020000}"/>
    <cellStyle name="Normal 3 2 2 2 2 2 3 3 3" xfId="2751" xr:uid="{00000000-0005-0000-0000-000017020000}"/>
    <cellStyle name="Normal 3 2 2 2 2 2 3 3 3 2" xfId="6349" xr:uid="{00000000-0005-0000-0000-000018020000}"/>
    <cellStyle name="Normal 3 2 2 2 2 2 3 3 3 2 2" xfId="13545" xr:uid="{00000000-0005-0000-0000-000019020000}"/>
    <cellStyle name="Normal 3 2 2 2 2 2 3 3 3 3" xfId="9947" xr:uid="{00000000-0005-0000-0000-00001A020000}"/>
    <cellStyle name="Normal 3 2 2 2 2 2 3 3 4" xfId="4597" xr:uid="{00000000-0005-0000-0000-00001B020000}"/>
    <cellStyle name="Normal 3 2 2 2 2 2 3 3 4 2" xfId="11793" xr:uid="{00000000-0005-0000-0000-00001C020000}"/>
    <cellStyle name="Normal 3 2 2 2 2 2 3 3 5" xfId="8195" xr:uid="{00000000-0005-0000-0000-00001D020000}"/>
    <cellStyle name="Normal 3 2 2 2 2 2 3 4" xfId="1291" xr:uid="{00000000-0005-0000-0000-00001E020000}"/>
    <cellStyle name="Normal 3 2 2 2 2 2 3 4 2" xfId="3043" xr:uid="{00000000-0005-0000-0000-00001F020000}"/>
    <cellStyle name="Normal 3 2 2 2 2 2 3 4 2 2" xfId="6641" xr:uid="{00000000-0005-0000-0000-000020020000}"/>
    <cellStyle name="Normal 3 2 2 2 2 2 3 4 2 2 2" xfId="13837" xr:uid="{00000000-0005-0000-0000-000021020000}"/>
    <cellStyle name="Normal 3 2 2 2 2 2 3 4 2 3" xfId="10239" xr:uid="{00000000-0005-0000-0000-000022020000}"/>
    <cellStyle name="Normal 3 2 2 2 2 2 3 4 3" xfId="4889" xr:uid="{00000000-0005-0000-0000-000023020000}"/>
    <cellStyle name="Normal 3 2 2 2 2 2 3 4 3 2" xfId="12085" xr:uid="{00000000-0005-0000-0000-000024020000}"/>
    <cellStyle name="Normal 3 2 2 2 2 2 3 4 4" xfId="8487" xr:uid="{00000000-0005-0000-0000-000025020000}"/>
    <cellStyle name="Normal 3 2 2 2 2 2 3 5" xfId="2167" xr:uid="{00000000-0005-0000-0000-000026020000}"/>
    <cellStyle name="Normal 3 2 2 2 2 2 3 5 2" xfId="5765" xr:uid="{00000000-0005-0000-0000-000027020000}"/>
    <cellStyle name="Normal 3 2 2 2 2 2 3 5 2 2" xfId="12961" xr:uid="{00000000-0005-0000-0000-000028020000}"/>
    <cellStyle name="Normal 3 2 2 2 2 2 3 5 3" xfId="9363" xr:uid="{00000000-0005-0000-0000-000029020000}"/>
    <cellStyle name="Normal 3 2 2 2 2 2 3 6" xfId="4013" xr:uid="{00000000-0005-0000-0000-00002A020000}"/>
    <cellStyle name="Normal 3 2 2 2 2 2 3 6 2" xfId="11209" xr:uid="{00000000-0005-0000-0000-00002B020000}"/>
    <cellStyle name="Normal 3 2 2 2 2 2 3 7" xfId="7611" xr:uid="{00000000-0005-0000-0000-00002C020000}"/>
    <cellStyle name="Normal 3 2 2 2 2 2 4" xfId="558" xr:uid="{00000000-0005-0000-0000-00002D020000}"/>
    <cellStyle name="Normal 3 2 2 2 2 2 4 2" xfId="1437" xr:uid="{00000000-0005-0000-0000-00002E020000}"/>
    <cellStyle name="Normal 3 2 2 2 2 2 4 2 2" xfId="3189" xr:uid="{00000000-0005-0000-0000-00002F020000}"/>
    <cellStyle name="Normal 3 2 2 2 2 2 4 2 2 2" xfId="6787" xr:uid="{00000000-0005-0000-0000-000030020000}"/>
    <cellStyle name="Normal 3 2 2 2 2 2 4 2 2 2 2" xfId="13983" xr:uid="{00000000-0005-0000-0000-000031020000}"/>
    <cellStyle name="Normal 3 2 2 2 2 2 4 2 2 3" xfId="10385" xr:uid="{00000000-0005-0000-0000-000032020000}"/>
    <cellStyle name="Normal 3 2 2 2 2 2 4 2 3" xfId="5035" xr:uid="{00000000-0005-0000-0000-000033020000}"/>
    <cellStyle name="Normal 3 2 2 2 2 2 4 2 3 2" xfId="12231" xr:uid="{00000000-0005-0000-0000-000034020000}"/>
    <cellStyle name="Normal 3 2 2 2 2 2 4 2 4" xfId="8633" xr:uid="{00000000-0005-0000-0000-000035020000}"/>
    <cellStyle name="Normal 3 2 2 2 2 2 4 3" xfId="2313" xr:uid="{00000000-0005-0000-0000-000036020000}"/>
    <cellStyle name="Normal 3 2 2 2 2 2 4 3 2" xfId="5911" xr:uid="{00000000-0005-0000-0000-000037020000}"/>
    <cellStyle name="Normal 3 2 2 2 2 2 4 3 2 2" xfId="13107" xr:uid="{00000000-0005-0000-0000-000038020000}"/>
    <cellStyle name="Normal 3 2 2 2 2 2 4 3 3" xfId="9509" xr:uid="{00000000-0005-0000-0000-000039020000}"/>
    <cellStyle name="Normal 3 2 2 2 2 2 4 4" xfId="4159" xr:uid="{00000000-0005-0000-0000-00003A020000}"/>
    <cellStyle name="Normal 3 2 2 2 2 2 4 4 2" xfId="11355" xr:uid="{00000000-0005-0000-0000-00003B020000}"/>
    <cellStyle name="Normal 3 2 2 2 2 2 4 5" xfId="7757" xr:uid="{00000000-0005-0000-0000-00003C020000}"/>
    <cellStyle name="Normal 3 2 2 2 2 2 5" xfId="853" xr:uid="{00000000-0005-0000-0000-00003D020000}"/>
    <cellStyle name="Normal 3 2 2 2 2 2 5 2" xfId="1729" xr:uid="{00000000-0005-0000-0000-00003E020000}"/>
    <cellStyle name="Normal 3 2 2 2 2 2 5 2 2" xfId="3481" xr:uid="{00000000-0005-0000-0000-00003F020000}"/>
    <cellStyle name="Normal 3 2 2 2 2 2 5 2 2 2" xfId="7079" xr:uid="{00000000-0005-0000-0000-000040020000}"/>
    <cellStyle name="Normal 3 2 2 2 2 2 5 2 2 2 2" xfId="14275" xr:uid="{00000000-0005-0000-0000-000041020000}"/>
    <cellStyle name="Normal 3 2 2 2 2 2 5 2 2 3" xfId="10677" xr:uid="{00000000-0005-0000-0000-000042020000}"/>
    <cellStyle name="Normal 3 2 2 2 2 2 5 2 3" xfId="5327" xr:uid="{00000000-0005-0000-0000-000043020000}"/>
    <cellStyle name="Normal 3 2 2 2 2 2 5 2 3 2" xfId="12523" xr:uid="{00000000-0005-0000-0000-000044020000}"/>
    <cellStyle name="Normal 3 2 2 2 2 2 5 2 4" xfId="8925" xr:uid="{00000000-0005-0000-0000-000045020000}"/>
    <cellStyle name="Normal 3 2 2 2 2 2 5 3" xfId="2605" xr:uid="{00000000-0005-0000-0000-000046020000}"/>
    <cellStyle name="Normal 3 2 2 2 2 2 5 3 2" xfId="6203" xr:uid="{00000000-0005-0000-0000-000047020000}"/>
    <cellStyle name="Normal 3 2 2 2 2 2 5 3 2 2" xfId="13399" xr:uid="{00000000-0005-0000-0000-000048020000}"/>
    <cellStyle name="Normal 3 2 2 2 2 2 5 3 3" xfId="9801" xr:uid="{00000000-0005-0000-0000-000049020000}"/>
    <cellStyle name="Normal 3 2 2 2 2 2 5 4" xfId="4451" xr:uid="{00000000-0005-0000-0000-00004A020000}"/>
    <cellStyle name="Normal 3 2 2 2 2 2 5 4 2" xfId="11647" xr:uid="{00000000-0005-0000-0000-00004B020000}"/>
    <cellStyle name="Normal 3 2 2 2 2 2 5 5" xfId="8049" xr:uid="{00000000-0005-0000-0000-00004C020000}"/>
    <cellStyle name="Normal 3 2 2 2 2 2 6" xfId="1145" xr:uid="{00000000-0005-0000-0000-00004D020000}"/>
    <cellStyle name="Normal 3 2 2 2 2 2 6 2" xfId="2897" xr:uid="{00000000-0005-0000-0000-00004E020000}"/>
    <cellStyle name="Normal 3 2 2 2 2 2 6 2 2" xfId="6495" xr:uid="{00000000-0005-0000-0000-00004F020000}"/>
    <cellStyle name="Normal 3 2 2 2 2 2 6 2 2 2" xfId="13691" xr:uid="{00000000-0005-0000-0000-000050020000}"/>
    <cellStyle name="Normal 3 2 2 2 2 2 6 2 3" xfId="10093" xr:uid="{00000000-0005-0000-0000-000051020000}"/>
    <cellStyle name="Normal 3 2 2 2 2 2 6 3" xfId="4743" xr:uid="{00000000-0005-0000-0000-000052020000}"/>
    <cellStyle name="Normal 3 2 2 2 2 2 6 3 2" xfId="11939" xr:uid="{00000000-0005-0000-0000-000053020000}"/>
    <cellStyle name="Normal 3 2 2 2 2 2 6 4" xfId="8341" xr:uid="{00000000-0005-0000-0000-000054020000}"/>
    <cellStyle name="Normal 3 2 2 2 2 2 7" xfId="2021" xr:uid="{00000000-0005-0000-0000-000055020000}"/>
    <cellStyle name="Normal 3 2 2 2 2 2 7 2" xfId="5619" xr:uid="{00000000-0005-0000-0000-000056020000}"/>
    <cellStyle name="Normal 3 2 2 2 2 2 7 2 2" xfId="12815" xr:uid="{00000000-0005-0000-0000-000057020000}"/>
    <cellStyle name="Normal 3 2 2 2 2 2 7 3" xfId="9217" xr:uid="{00000000-0005-0000-0000-000058020000}"/>
    <cellStyle name="Normal 3 2 2 2 2 2 8" xfId="3787" xr:uid="{00000000-0005-0000-0000-000059020000}"/>
    <cellStyle name="Normal 3 2 2 2 2 2 8 2" xfId="7385" xr:uid="{00000000-0005-0000-0000-00005A020000}"/>
    <cellStyle name="Normal 3 2 2 2 2 2 8 2 2" xfId="14581" xr:uid="{00000000-0005-0000-0000-00005B020000}"/>
    <cellStyle name="Normal 3 2 2 2 2 2 8 3" xfId="10983" xr:uid="{00000000-0005-0000-0000-00005C020000}"/>
    <cellStyle name="Normal 3 2 2 2 2 2 9" xfId="3867" xr:uid="{00000000-0005-0000-0000-00005D020000}"/>
    <cellStyle name="Normal 3 2 2 2 2 2 9 2" xfId="11063" xr:uid="{00000000-0005-0000-0000-00005E020000}"/>
    <cellStyle name="Normal 3 2 2 2 2 3" xfId="21" xr:uid="{00000000-0005-0000-0000-00005F020000}"/>
    <cellStyle name="Normal 3 2 2 2 2 3 10" xfId="7487" xr:uid="{00000000-0005-0000-0000-000060020000}"/>
    <cellStyle name="Normal 3 2 2 2 2 3 11" xfId="282" xr:uid="{00000000-0005-0000-0000-000061020000}"/>
    <cellStyle name="Normal 3 2 2 2 2 3 12" xfId="200" xr:uid="{00000000-0005-0000-0000-000062020000}"/>
    <cellStyle name="Normal 3 2 2 2 2 3 2" xfId="367" xr:uid="{00000000-0005-0000-0000-000063020000}"/>
    <cellStyle name="Normal 3 2 2 2 2 3 2 2" xfId="514" xr:uid="{00000000-0005-0000-0000-000064020000}"/>
    <cellStyle name="Normal 3 2 2 2 2 3 2 2 2" xfId="806" xr:uid="{00000000-0005-0000-0000-000065020000}"/>
    <cellStyle name="Normal 3 2 2 2 2 3 2 2 2 2" xfId="1685" xr:uid="{00000000-0005-0000-0000-000066020000}"/>
    <cellStyle name="Normal 3 2 2 2 2 3 2 2 2 2 2" xfId="3437" xr:uid="{00000000-0005-0000-0000-000067020000}"/>
    <cellStyle name="Normal 3 2 2 2 2 3 2 2 2 2 2 2" xfId="7035" xr:uid="{00000000-0005-0000-0000-000068020000}"/>
    <cellStyle name="Normal 3 2 2 2 2 3 2 2 2 2 2 2 2" xfId="14231" xr:uid="{00000000-0005-0000-0000-000069020000}"/>
    <cellStyle name="Normal 3 2 2 2 2 3 2 2 2 2 2 3" xfId="10633" xr:uid="{00000000-0005-0000-0000-00006A020000}"/>
    <cellStyle name="Normal 3 2 2 2 2 3 2 2 2 2 3" xfId="5283" xr:uid="{00000000-0005-0000-0000-00006B020000}"/>
    <cellStyle name="Normal 3 2 2 2 2 3 2 2 2 2 3 2" xfId="12479" xr:uid="{00000000-0005-0000-0000-00006C020000}"/>
    <cellStyle name="Normal 3 2 2 2 2 3 2 2 2 2 4" xfId="8881" xr:uid="{00000000-0005-0000-0000-00006D020000}"/>
    <cellStyle name="Normal 3 2 2 2 2 3 2 2 2 3" xfId="2561" xr:uid="{00000000-0005-0000-0000-00006E020000}"/>
    <cellStyle name="Normal 3 2 2 2 2 3 2 2 2 3 2" xfId="6159" xr:uid="{00000000-0005-0000-0000-00006F020000}"/>
    <cellStyle name="Normal 3 2 2 2 2 3 2 2 2 3 2 2" xfId="13355" xr:uid="{00000000-0005-0000-0000-000070020000}"/>
    <cellStyle name="Normal 3 2 2 2 2 3 2 2 2 3 3" xfId="9757" xr:uid="{00000000-0005-0000-0000-000071020000}"/>
    <cellStyle name="Normal 3 2 2 2 2 3 2 2 2 4" xfId="4407" xr:uid="{00000000-0005-0000-0000-000072020000}"/>
    <cellStyle name="Normal 3 2 2 2 2 3 2 2 2 4 2" xfId="11603" xr:uid="{00000000-0005-0000-0000-000073020000}"/>
    <cellStyle name="Normal 3 2 2 2 2 3 2 2 2 5" xfId="8005" xr:uid="{00000000-0005-0000-0000-000074020000}"/>
    <cellStyle name="Normal 3 2 2 2 2 3 2 2 3" xfId="1101" xr:uid="{00000000-0005-0000-0000-000075020000}"/>
    <cellStyle name="Normal 3 2 2 2 2 3 2 2 3 2" xfId="1977" xr:uid="{00000000-0005-0000-0000-000076020000}"/>
    <cellStyle name="Normal 3 2 2 2 2 3 2 2 3 2 2" xfId="3729" xr:uid="{00000000-0005-0000-0000-000077020000}"/>
    <cellStyle name="Normal 3 2 2 2 2 3 2 2 3 2 2 2" xfId="7327" xr:uid="{00000000-0005-0000-0000-000078020000}"/>
    <cellStyle name="Normal 3 2 2 2 2 3 2 2 3 2 2 2 2" xfId="14523" xr:uid="{00000000-0005-0000-0000-000079020000}"/>
    <cellStyle name="Normal 3 2 2 2 2 3 2 2 3 2 2 3" xfId="10925" xr:uid="{00000000-0005-0000-0000-00007A020000}"/>
    <cellStyle name="Normal 3 2 2 2 2 3 2 2 3 2 3" xfId="5575" xr:uid="{00000000-0005-0000-0000-00007B020000}"/>
    <cellStyle name="Normal 3 2 2 2 2 3 2 2 3 2 3 2" xfId="12771" xr:uid="{00000000-0005-0000-0000-00007C020000}"/>
    <cellStyle name="Normal 3 2 2 2 2 3 2 2 3 2 4" xfId="9173" xr:uid="{00000000-0005-0000-0000-00007D020000}"/>
    <cellStyle name="Normal 3 2 2 2 2 3 2 2 3 3" xfId="2853" xr:uid="{00000000-0005-0000-0000-00007E020000}"/>
    <cellStyle name="Normal 3 2 2 2 2 3 2 2 3 3 2" xfId="6451" xr:uid="{00000000-0005-0000-0000-00007F020000}"/>
    <cellStyle name="Normal 3 2 2 2 2 3 2 2 3 3 2 2" xfId="13647" xr:uid="{00000000-0005-0000-0000-000080020000}"/>
    <cellStyle name="Normal 3 2 2 2 2 3 2 2 3 3 3" xfId="10049" xr:uid="{00000000-0005-0000-0000-000081020000}"/>
    <cellStyle name="Normal 3 2 2 2 2 3 2 2 3 4" xfId="4699" xr:uid="{00000000-0005-0000-0000-000082020000}"/>
    <cellStyle name="Normal 3 2 2 2 2 3 2 2 3 4 2" xfId="11895" xr:uid="{00000000-0005-0000-0000-000083020000}"/>
    <cellStyle name="Normal 3 2 2 2 2 3 2 2 3 5" xfId="8297" xr:uid="{00000000-0005-0000-0000-000084020000}"/>
    <cellStyle name="Normal 3 2 2 2 2 3 2 2 4" xfId="1393" xr:uid="{00000000-0005-0000-0000-000085020000}"/>
    <cellStyle name="Normal 3 2 2 2 2 3 2 2 4 2" xfId="3145" xr:uid="{00000000-0005-0000-0000-000086020000}"/>
    <cellStyle name="Normal 3 2 2 2 2 3 2 2 4 2 2" xfId="6743" xr:uid="{00000000-0005-0000-0000-000087020000}"/>
    <cellStyle name="Normal 3 2 2 2 2 3 2 2 4 2 2 2" xfId="13939" xr:uid="{00000000-0005-0000-0000-000088020000}"/>
    <cellStyle name="Normal 3 2 2 2 2 3 2 2 4 2 3" xfId="10341" xr:uid="{00000000-0005-0000-0000-000089020000}"/>
    <cellStyle name="Normal 3 2 2 2 2 3 2 2 4 3" xfId="4991" xr:uid="{00000000-0005-0000-0000-00008A020000}"/>
    <cellStyle name="Normal 3 2 2 2 2 3 2 2 4 3 2" xfId="12187" xr:uid="{00000000-0005-0000-0000-00008B020000}"/>
    <cellStyle name="Normal 3 2 2 2 2 3 2 2 4 4" xfId="8589" xr:uid="{00000000-0005-0000-0000-00008C020000}"/>
    <cellStyle name="Normal 3 2 2 2 2 3 2 2 5" xfId="2269" xr:uid="{00000000-0005-0000-0000-00008D020000}"/>
    <cellStyle name="Normal 3 2 2 2 2 3 2 2 5 2" xfId="5867" xr:uid="{00000000-0005-0000-0000-00008E020000}"/>
    <cellStyle name="Normal 3 2 2 2 2 3 2 2 5 2 2" xfId="13063" xr:uid="{00000000-0005-0000-0000-00008F020000}"/>
    <cellStyle name="Normal 3 2 2 2 2 3 2 2 5 3" xfId="9465" xr:uid="{00000000-0005-0000-0000-000090020000}"/>
    <cellStyle name="Normal 3 2 2 2 2 3 2 2 6" xfId="4115" xr:uid="{00000000-0005-0000-0000-000091020000}"/>
    <cellStyle name="Normal 3 2 2 2 2 3 2 2 6 2" xfId="11311" xr:uid="{00000000-0005-0000-0000-000092020000}"/>
    <cellStyle name="Normal 3 2 2 2 2 3 2 2 7" xfId="7713" xr:uid="{00000000-0005-0000-0000-000093020000}"/>
    <cellStyle name="Normal 3 2 2 2 2 3 2 3" xfId="660" xr:uid="{00000000-0005-0000-0000-000094020000}"/>
    <cellStyle name="Normal 3 2 2 2 2 3 2 3 2" xfId="1539" xr:uid="{00000000-0005-0000-0000-000095020000}"/>
    <cellStyle name="Normal 3 2 2 2 2 3 2 3 2 2" xfId="3291" xr:uid="{00000000-0005-0000-0000-000096020000}"/>
    <cellStyle name="Normal 3 2 2 2 2 3 2 3 2 2 2" xfId="6889" xr:uid="{00000000-0005-0000-0000-000097020000}"/>
    <cellStyle name="Normal 3 2 2 2 2 3 2 3 2 2 2 2" xfId="14085" xr:uid="{00000000-0005-0000-0000-000098020000}"/>
    <cellStyle name="Normal 3 2 2 2 2 3 2 3 2 2 3" xfId="10487" xr:uid="{00000000-0005-0000-0000-000099020000}"/>
    <cellStyle name="Normal 3 2 2 2 2 3 2 3 2 3" xfId="5137" xr:uid="{00000000-0005-0000-0000-00009A020000}"/>
    <cellStyle name="Normal 3 2 2 2 2 3 2 3 2 3 2" xfId="12333" xr:uid="{00000000-0005-0000-0000-00009B020000}"/>
    <cellStyle name="Normal 3 2 2 2 2 3 2 3 2 4" xfId="8735" xr:uid="{00000000-0005-0000-0000-00009C020000}"/>
    <cellStyle name="Normal 3 2 2 2 2 3 2 3 3" xfId="2415" xr:uid="{00000000-0005-0000-0000-00009D020000}"/>
    <cellStyle name="Normal 3 2 2 2 2 3 2 3 3 2" xfId="6013" xr:uid="{00000000-0005-0000-0000-00009E020000}"/>
    <cellStyle name="Normal 3 2 2 2 2 3 2 3 3 2 2" xfId="13209" xr:uid="{00000000-0005-0000-0000-00009F020000}"/>
    <cellStyle name="Normal 3 2 2 2 2 3 2 3 3 3" xfId="9611" xr:uid="{00000000-0005-0000-0000-0000A0020000}"/>
    <cellStyle name="Normal 3 2 2 2 2 3 2 3 4" xfId="4261" xr:uid="{00000000-0005-0000-0000-0000A1020000}"/>
    <cellStyle name="Normal 3 2 2 2 2 3 2 3 4 2" xfId="11457" xr:uid="{00000000-0005-0000-0000-0000A2020000}"/>
    <cellStyle name="Normal 3 2 2 2 2 3 2 3 5" xfId="7859" xr:uid="{00000000-0005-0000-0000-0000A3020000}"/>
    <cellStyle name="Normal 3 2 2 2 2 3 2 4" xfId="955" xr:uid="{00000000-0005-0000-0000-0000A4020000}"/>
    <cellStyle name="Normal 3 2 2 2 2 3 2 4 2" xfId="1831" xr:uid="{00000000-0005-0000-0000-0000A5020000}"/>
    <cellStyle name="Normal 3 2 2 2 2 3 2 4 2 2" xfId="3583" xr:uid="{00000000-0005-0000-0000-0000A6020000}"/>
    <cellStyle name="Normal 3 2 2 2 2 3 2 4 2 2 2" xfId="7181" xr:uid="{00000000-0005-0000-0000-0000A7020000}"/>
    <cellStyle name="Normal 3 2 2 2 2 3 2 4 2 2 2 2" xfId="14377" xr:uid="{00000000-0005-0000-0000-0000A8020000}"/>
    <cellStyle name="Normal 3 2 2 2 2 3 2 4 2 2 3" xfId="10779" xr:uid="{00000000-0005-0000-0000-0000A9020000}"/>
    <cellStyle name="Normal 3 2 2 2 2 3 2 4 2 3" xfId="5429" xr:uid="{00000000-0005-0000-0000-0000AA020000}"/>
    <cellStyle name="Normal 3 2 2 2 2 3 2 4 2 3 2" xfId="12625" xr:uid="{00000000-0005-0000-0000-0000AB020000}"/>
    <cellStyle name="Normal 3 2 2 2 2 3 2 4 2 4" xfId="9027" xr:uid="{00000000-0005-0000-0000-0000AC020000}"/>
    <cellStyle name="Normal 3 2 2 2 2 3 2 4 3" xfId="2707" xr:uid="{00000000-0005-0000-0000-0000AD020000}"/>
    <cellStyle name="Normal 3 2 2 2 2 3 2 4 3 2" xfId="6305" xr:uid="{00000000-0005-0000-0000-0000AE020000}"/>
    <cellStyle name="Normal 3 2 2 2 2 3 2 4 3 2 2" xfId="13501" xr:uid="{00000000-0005-0000-0000-0000AF020000}"/>
    <cellStyle name="Normal 3 2 2 2 2 3 2 4 3 3" xfId="9903" xr:uid="{00000000-0005-0000-0000-0000B0020000}"/>
    <cellStyle name="Normal 3 2 2 2 2 3 2 4 4" xfId="4553" xr:uid="{00000000-0005-0000-0000-0000B1020000}"/>
    <cellStyle name="Normal 3 2 2 2 2 3 2 4 4 2" xfId="11749" xr:uid="{00000000-0005-0000-0000-0000B2020000}"/>
    <cellStyle name="Normal 3 2 2 2 2 3 2 4 5" xfId="8151" xr:uid="{00000000-0005-0000-0000-0000B3020000}"/>
    <cellStyle name="Normal 3 2 2 2 2 3 2 5" xfId="1247" xr:uid="{00000000-0005-0000-0000-0000B4020000}"/>
    <cellStyle name="Normal 3 2 2 2 2 3 2 5 2" xfId="2999" xr:uid="{00000000-0005-0000-0000-0000B5020000}"/>
    <cellStyle name="Normal 3 2 2 2 2 3 2 5 2 2" xfId="6597" xr:uid="{00000000-0005-0000-0000-0000B6020000}"/>
    <cellStyle name="Normal 3 2 2 2 2 3 2 5 2 2 2" xfId="13793" xr:uid="{00000000-0005-0000-0000-0000B7020000}"/>
    <cellStyle name="Normal 3 2 2 2 2 3 2 5 2 3" xfId="10195" xr:uid="{00000000-0005-0000-0000-0000B8020000}"/>
    <cellStyle name="Normal 3 2 2 2 2 3 2 5 3" xfId="4845" xr:uid="{00000000-0005-0000-0000-0000B9020000}"/>
    <cellStyle name="Normal 3 2 2 2 2 3 2 5 3 2" xfId="12041" xr:uid="{00000000-0005-0000-0000-0000BA020000}"/>
    <cellStyle name="Normal 3 2 2 2 2 3 2 5 4" xfId="8443" xr:uid="{00000000-0005-0000-0000-0000BB020000}"/>
    <cellStyle name="Normal 3 2 2 2 2 3 2 6" xfId="2123" xr:uid="{00000000-0005-0000-0000-0000BC020000}"/>
    <cellStyle name="Normal 3 2 2 2 2 3 2 6 2" xfId="5721" xr:uid="{00000000-0005-0000-0000-0000BD020000}"/>
    <cellStyle name="Normal 3 2 2 2 2 3 2 6 2 2" xfId="12917" xr:uid="{00000000-0005-0000-0000-0000BE020000}"/>
    <cellStyle name="Normal 3 2 2 2 2 3 2 6 3" xfId="9319" xr:uid="{00000000-0005-0000-0000-0000BF020000}"/>
    <cellStyle name="Normal 3 2 2 2 2 3 2 7" xfId="3969" xr:uid="{00000000-0005-0000-0000-0000C0020000}"/>
    <cellStyle name="Normal 3 2 2 2 2 3 2 7 2" xfId="11165" xr:uid="{00000000-0005-0000-0000-0000C1020000}"/>
    <cellStyle name="Normal 3 2 2 2 2 3 2 8" xfId="7567" xr:uid="{00000000-0005-0000-0000-0000C2020000}"/>
    <cellStyle name="Normal 3 2 2 2 2 3 3" xfId="434" xr:uid="{00000000-0005-0000-0000-0000C3020000}"/>
    <cellStyle name="Normal 3 2 2 2 2 3 3 2" xfId="726" xr:uid="{00000000-0005-0000-0000-0000C4020000}"/>
    <cellStyle name="Normal 3 2 2 2 2 3 3 2 2" xfId="1605" xr:uid="{00000000-0005-0000-0000-0000C5020000}"/>
    <cellStyle name="Normal 3 2 2 2 2 3 3 2 2 2" xfId="3357" xr:uid="{00000000-0005-0000-0000-0000C6020000}"/>
    <cellStyle name="Normal 3 2 2 2 2 3 3 2 2 2 2" xfId="6955" xr:uid="{00000000-0005-0000-0000-0000C7020000}"/>
    <cellStyle name="Normal 3 2 2 2 2 3 3 2 2 2 2 2" xfId="14151" xr:uid="{00000000-0005-0000-0000-0000C8020000}"/>
    <cellStyle name="Normal 3 2 2 2 2 3 3 2 2 2 3" xfId="10553" xr:uid="{00000000-0005-0000-0000-0000C9020000}"/>
    <cellStyle name="Normal 3 2 2 2 2 3 3 2 2 3" xfId="5203" xr:uid="{00000000-0005-0000-0000-0000CA020000}"/>
    <cellStyle name="Normal 3 2 2 2 2 3 3 2 2 3 2" xfId="12399" xr:uid="{00000000-0005-0000-0000-0000CB020000}"/>
    <cellStyle name="Normal 3 2 2 2 2 3 3 2 2 4" xfId="8801" xr:uid="{00000000-0005-0000-0000-0000CC020000}"/>
    <cellStyle name="Normal 3 2 2 2 2 3 3 2 3" xfId="2481" xr:uid="{00000000-0005-0000-0000-0000CD020000}"/>
    <cellStyle name="Normal 3 2 2 2 2 3 3 2 3 2" xfId="6079" xr:uid="{00000000-0005-0000-0000-0000CE020000}"/>
    <cellStyle name="Normal 3 2 2 2 2 3 3 2 3 2 2" xfId="13275" xr:uid="{00000000-0005-0000-0000-0000CF020000}"/>
    <cellStyle name="Normal 3 2 2 2 2 3 3 2 3 3" xfId="9677" xr:uid="{00000000-0005-0000-0000-0000D0020000}"/>
    <cellStyle name="Normal 3 2 2 2 2 3 3 2 4" xfId="4327" xr:uid="{00000000-0005-0000-0000-0000D1020000}"/>
    <cellStyle name="Normal 3 2 2 2 2 3 3 2 4 2" xfId="11523" xr:uid="{00000000-0005-0000-0000-0000D2020000}"/>
    <cellStyle name="Normal 3 2 2 2 2 3 3 2 5" xfId="7925" xr:uid="{00000000-0005-0000-0000-0000D3020000}"/>
    <cellStyle name="Normal 3 2 2 2 2 3 3 3" xfId="1021" xr:uid="{00000000-0005-0000-0000-0000D4020000}"/>
    <cellStyle name="Normal 3 2 2 2 2 3 3 3 2" xfId="1897" xr:uid="{00000000-0005-0000-0000-0000D5020000}"/>
    <cellStyle name="Normal 3 2 2 2 2 3 3 3 2 2" xfId="3649" xr:uid="{00000000-0005-0000-0000-0000D6020000}"/>
    <cellStyle name="Normal 3 2 2 2 2 3 3 3 2 2 2" xfId="7247" xr:uid="{00000000-0005-0000-0000-0000D7020000}"/>
    <cellStyle name="Normal 3 2 2 2 2 3 3 3 2 2 2 2" xfId="14443" xr:uid="{00000000-0005-0000-0000-0000D8020000}"/>
    <cellStyle name="Normal 3 2 2 2 2 3 3 3 2 2 3" xfId="10845" xr:uid="{00000000-0005-0000-0000-0000D9020000}"/>
    <cellStyle name="Normal 3 2 2 2 2 3 3 3 2 3" xfId="5495" xr:uid="{00000000-0005-0000-0000-0000DA020000}"/>
    <cellStyle name="Normal 3 2 2 2 2 3 3 3 2 3 2" xfId="12691" xr:uid="{00000000-0005-0000-0000-0000DB020000}"/>
    <cellStyle name="Normal 3 2 2 2 2 3 3 3 2 4" xfId="9093" xr:uid="{00000000-0005-0000-0000-0000DC020000}"/>
    <cellStyle name="Normal 3 2 2 2 2 3 3 3 3" xfId="2773" xr:uid="{00000000-0005-0000-0000-0000DD020000}"/>
    <cellStyle name="Normal 3 2 2 2 2 3 3 3 3 2" xfId="6371" xr:uid="{00000000-0005-0000-0000-0000DE020000}"/>
    <cellStyle name="Normal 3 2 2 2 2 3 3 3 3 2 2" xfId="13567" xr:uid="{00000000-0005-0000-0000-0000DF020000}"/>
    <cellStyle name="Normal 3 2 2 2 2 3 3 3 3 3" xfId="9969" xr:uid="{00000000-0005-0000-0000-0000E0020000}"/>
    <cellStyle name="Normal 3 2 2 2 2 3 3 3 4" xfId="4619" xr:uid="{00000000-0005-0000-0000-0000E1020000}"/>
    <cellStyle name="Normal 3 2 2 2 2 3 3 3 4 2" xfId="11815" xr:uid="{00000000-0005-0000-0000-0000E2020000}"/>
    <cellStyle name="Normal 3 2 2 2 2 3 3 3 5" xfId="8217" xr:uid="{00000000-0005-0000-0000-0000E3020000}"/>
    <cellStyle name="Normal 3 2 2 2 2 3 3 4" xfId="1313" xr:uid="{00000000-0005-0000-0000-0000E4020000}"/>
    <cellStyle name="Normal 3 2 2 2 2 3 3 4 2" xfId="3065" xr:uid="{00000000-0005-0000-0000-0000E5020000}"/>
    <cellStyle name="Normal 3 2 2 2 2 3 3 4 2 2" xfId="6663" xr:uid="{00000000-0005-0000-0000-0000E6020000}"/>
    <cellStyle name="Normal 3 2 2 2 2 3 3 4 2 2 2" xfId="13859" xr:uid="{00000000-0005-0000-0000-0000E7020000}"/>
    <cellStyle name="Normal 3 2 2 2 2 3 3 4 2 3" xfId="10261" xr:uid="{00000000-0005-0000-0000-0000E8020000}"/>
    <cellStyle name="Normal 3 2 2 2 2 3 3 4 3" xfId="4911" xr:uid="{00000000-0005-0000-0000-0000E9020000}"/>
    <cellStyle name="Normal 3 2 2 2 2 3 3 4 3 2" xfId="12107" xr:uid="{00000000-0005-0000-0000-0000EA020000}"/>
    <cellStyle name="Normal 3 2 2 2 2 3 3 4 4" xfId="8509" xr:uid="{00000000-0005-0000-0000-0000EB020000}"/>
    <cellStyle name="Normal 3 2 2 2 2 3 3 5" xfId="2189" xr:uid="{00000000-0005-0000-0000-0000EC020000}"/>
    <cellStyle name="Normal 3 2 2 2 2 3 3 5 2" xfId="5787" xr:uid="{00000000-0005-0000-0000-0000ED020000}"/>
    <cellStyle name="Normal 3 2 2 2 2 3 3 5 2 2" xfId="12983" xr:uid="{00000000-0005-0000-0000-0000EE020000}"/>
    <cellStyle name="Normal 3 2 2 2 2 3 3 5 3" xfId="9385" xr:uid="{00000000-0005-0000-0000-0000EF020000}"/>
    <cellStyle name="Normal 3 2 2 2 2 3 3 6" xfId="4035" xr:uid="{00000000-0005-0000-0000-0000F0020000}"/>
    <cellStyle name="Normal 3 2 2 2 2 3 3 6 2" xfId="11231" xr:uid="{00000000-0005-0000-0000-0000F1020000}"/>
    <cellStyle name="Normal 3 2 2 2 2 3 3 7" xfId="7633" xr:uid="{00000000-0005-0000-0000-0000F2020000}"/>
    <cellStyle name="Normal 3 2 2 2 2 3 4" xfId="580" xr:uid="{00000000-0005-0000-0000-0000F3020000}"/>
    <cellStyle name="Normal 3 2 2 2 2 3 4 2" xfId="1459" xr:uid="{00000000-0005-0000-0000-0000F4020000}"/>
    <cellStyle name="Normal 3 2 2 2 2 3 4 2 2" xfId="3211" xr:uid="{00000000-0005-0000-0000-0000F5020000}"/>
    <cellStyle name="Normal 3 2 2 2 2 3 4 2 2 2" xfId="6809" xr:uid="{00000000-0005-0000-0000-0000F6020000}"/>
    <cellStyle name="Normal 3 2 2 2 2 3 4 2 2 2 2" xfId="14005" xr:uid="{00000000-0005-0000-0000-0000F7020000}"/>
    <cellStyle name="Normal 3 2 2 2 2 3 4 2 2 3" xfId="10407" xr:uid="{00000000-0005-0000-0000-0000F8020000}"/>
    <cellStyle name="Normal 3 2 2 2 2 3 4 2 3" xfId="5057" xr:uid="{00000000-0005-0000-0000-0000F9020000}"/>
    <cellStyle name="Normal 3 2 2 2 2 3 4 2 3 2" xfId="12253" xr:uid="{00000000-0005-0000-0000-0000FA020000}"/>
    <cellStyle name="Normal 3 2 2 2 2 3 4 2 4" xfId="8655" xr:uid="{00000000-0005-0000-0000-0000FB020000}"/>
    <cellStyle name="Normal 3 2 2 2 2 3 4 3" xfId="2335" xr:uid="{00000000-0005-0000-0000-0000FC020000}"/>
    <cellStyle name="Normal 3 2 2 2 2 3 4 3 2" xfId="5933" xr:uid="{00000000-0005-0000-0000-0000FD020000}"/>
    <cellStyle name="Normal 3 2 2 2 2 3 4 3 2 2" xfId="13129" xr:uid="{00000000-0005-0000-0000-0000FE020000}"/>
    <cellStyle name="Normal 3 2 2 2 2 3 4 3 3" xfId="9531" xr:uid="{00000000-0005-0000-0000-0000FF020000}"/>
    <cellStyle name="Normal 3 2 2 2 2 3 4 4" xfId="4181" xr:uid="{00000000-0005-0000-0000-000000030000}"/>
    <cellStyle name="Normal 3 2 2 2 2 3 4 4 2" xfId="11377" xr:uid="{00000000-0005-0000-0000-000001030000}"/>
    <cellStyle name="Normal 3 2 2 2 2 3 4 5" xfId="7779" xr:uid="{00000000-0005-0000-0000-000002030000}"/>
    <cellStyle name="Normal 3 2 2 2 2 3 5" xfId="875" xr:uid="{00000000-0005-0000-0000-000003030000}"/>
    <cellStyle name="Normal 3 2 2 2 2 3 5 2" xfId="1751" xr:uid="{00000000-0005-0000-0000-000004030000}"/>
    <cellStyle name="Normal 3 2 2 2 2 3 5 2 2" xfId="3503" xr:uid="{00000000-0005-0000-0000-000005030000}"/>
    <cellStyle name="Normal 3 2 2 2 2 3 5 2 2 2" xfId="7101" xr:uid="{00000000-0005-0000-0000-000006030000}"/>
    <cellStyle name="Normal 3 2 2 2 2 3 5 2 2 2 2" xfId="14297" xr:uid="{00000000-0005-0000-0000-000007030000}"/>
    <cellStyle name="Normal 3 2 2 2 2 3 5 2 2 3" xfId="10699" xr:uid="{00000000-0005-0000-0000-000008030000}"/>
    <cellStyle name="Normal 3 2 2 2 2 3 5 2 3" xfId="5349" xr:uid="{00000000-0005-0000-0000-000009030000}"/>
    <cellStyle name="Normal 3 2 2 2 2 3 5 2 3 2" xfId="12545" xr:uid="{00000000-0005-0000-0000-00000A030000}"/>
    <cellStyle name="Normal 3 2 2 2 2 3 5 2 4" xfId="8947" xr:uid="{00000000-0005-0000-0000-00000B030000}"/>
    <cellStyle name="Normal 3 2 2 2 2 3 5 3" xfId="2627" xr:uid="{00000000-0005-0000-0000-00000C030000}"/>
    <cellStyle name="Normal 3 2 2 2 2 3 5 3 2" xfId="6225" xr:uid="{00000000-0005-0000-0000-00000D030000}"/>
    <cellStyle name="Normal 3 2 2 2 2 3 5 3 2 2" xfId="13421" xr:uid="{00000000-0005-0000-0000-00000E030000}"/>
    <cellStyle name="Normal 3 2 2 2 2 3 5 3 3" xfId="9823" xr:uid="{00000000-0005-0000-0000-00000F030000}"/>
    <cellStyle name="Normal 3 2 2 2 2 3 5 4" xfId="4473" xr:uid="{00000000-0005-0000-0000-000010030000}"/>
    <cellStyle name="Normal 3 2 2 2 2 3 5 4 2" xfId="11669" xr:uid="{00000000-0005-0000-0000-000011030000}"/>
    <cellStyle name="Normal 3 2 2 2 2 3 5 5" xfId="8071" xr:uid="{00000000-0005-0000-0000-000012030000}"/>
    <cellStyle name="Normal 3 2 2 2 2 3 6" xfId="1167" xr:uid="{00000000-0005-0000-0000-000013030000}"/>
    <cellStyle name="Normal 3 2 2 2 2 3 6 2" xfId="2919" xr:uid="{00000000-0005-0000-0000-000014030000}"/>
    <cellStyle name="Normal 3 2 2 2 2 3 6 2 2" xfId="6517" xr:uid="{00000000-0005-0000-0000-000015030000}"/>
    <cellStyle name="Normal 3 2 2 2 2 3 6 2 2 2" xfId="13713" xr:uid="{00000000-0005-0000-0000-000016030000}"/>
    <cellStyle name="Normal 3 2 2 2 2 3 6 2 3" xfId="10115" xr:uid="{00000000-0005-0000-0000-000017030000}"/>
    <cellStyle name="Normal 3 2 2 2 2 3 6 3" xfId="4765" xr:uid="{00000000-0005-0000-0000-000018030000}"/>
    <cellStyle name="Normal 3 2 2 2 2 3 6 3 2" xfId="11961" xr:uid="{00000000-0005-0000-0000-000019030000}"/>
    <cellStyle name="Normal 3 2 2 2 2 3 6 4" xfId="8363" xr:uid="{00000000-0005-0000-0000-00001A030000}"/>
    <cellStyle name="Normal 3 2 2 2 2 3 7" xfId="2043" xr:uid="{00000000-0005-0000-0000-00001B030000}"/>
    <cellStyle name="Normal 3 2 2 2 2 3 7 2" xfId="5641" xr:uid="{00000000-0005-0000-0000-00001C030000}"/>
    <cellStyle name="Normal 3 2 2 2 2 3 7 2 2" xfId="12837" xr:uid="{00000000-0005-0000-0000-00001D030000}"/>
    <cellStyle name="Normal 3 2 2 2 2 3 7 3" xfId="9239" xr:uid="{00000000-0005-0000-0000-00001E030000}"/>
    <cellStyle name="Normal 3 2 2 2 2 3 8" xfId="3809" xr:uid="{00000000-0005-0000-0000-00001F030000}"/>
    <cellStyle name="Normal 3 2 2 2 2 3 8 2" xfId="7407" xr:uid="{00000000-0005-0000-0000-000020030000}"/>
    <cellStyle name="Normal 3 2 2 2 2 3 8 2 2" xfId="14603" xr:uid="{00000000-0005-0000-0000-000021030000}"/>
    <cellStyle name="Normal 3 2 2 2 2 3 8 3" xfId="11005" xr:uid="{00000000-0005-0000-0000-000022030000}"/>
    <cellStyle name="Normal 3 2 2 2 2 3 9" xfId="3889" xr:uid="{00000000-0005-0000-0000-000023030000}"/>
    <cellStyle name="Normal 3 2 2 2 2 3 9 2" xfId="11085" xr:uid="{00000000-0005-0000-0000-000024030000}"/>
    <cellStyle name="Normal 3 2 2 2 2 4" xfId="322" xr:uid="{00000000-0005-0000-0000-000025030000}"/>
    <cellStyle name="Normal 3 2 2 2 2 4 2" xfId="470" xr:uid="{00000000-0005-0000-0000-000026030000}"/>
    <cellStyle name="Normal 3 2 2 2 2 4 2 2" xfId="762" xr:uid="{00000000-0005-0000-0000-000027030000}"/>
    <cellStyle name="Normal 3 2 2 2 2 4 2 2 2" xfId="1641" xr:uid="{00000000-0005-0000-0000-000028030000}"/>
    <cellStyle name="Normal 3 2 2 2 2 4 2 2 2 2" xfId="3393" xr:uid="{00000000-0005-0000-0000-000029030000}"/>
    <cellStyle name="Normal 3 2 2 2 2 4 2 2 2 2 2" xfId="6991" xr:uid="{00000000-0005-0000-0000-00002A030000}"/>
    <cellStyle name="Normal 3 2 2 2 2 4 2 2 2 2 2 2" xfId="14187" xr:uid="{00000000-0005-0000-0000-00002B030000}"/>
    <cellStyle name="Normal 3 2 2 2 2 4 2 2 2 2 3" xfId="10589" xr:uid="{00000000-0005-0000-0000-00002C030000}"/>
    <cellStyle name="Normal 3 2 2 2 2 4 2 2 2 3" xfId="5239" xr:uid="{00000000-0005-0000-0000-00002D030000}"/>
    <cellStyle name="Normal 3 2 2 2 2 4 2 2 2 3 2" xfId="12435" xr:uid="{00000000-0005-0000-0000-00002E030000}"/>
    <cellStyle name="Normal 3 2 2 2 2 4 2 2 2 4" xfId="8837" xr:uid="{00000000-0005-0000-0000-00002F030000}"/>
    <cellStyle name="Normal 3 2 2 2 2 4 2 2 3" xfId="2517" xr:uid="{00000000-0005-0000-0000-000030030000}"/>
    <cellStyle name="Normal 3 2 2 2 2 4 2 2 3 2" xfId="6115" xr:uid="{00000000-0005-0000-0000-000031030000}"/>
    <cellStyle name="Normal 3 2 2 2 2 4 2 2 3 2 2" xfId="13311" xr:uid="{00000000-0005-0000-0000-000032030000}"/>
    <cellStyle name="Normal 3 2 2 2 2 4 2 2 3 3" xfId="9713" xr:uid="{00000000-0005-0000-0000-000033030000}"/>
    <cellStyle name="Normal 3 2 2 2 2 4 2 2 4" xfId="4363" xr:uid="{00000000-0005-0000-0000-000034030000}"/>
    <cellStyle name="Normal 3 2 2 2 2 4 2 2 4 2" xfId="11559" xr:uid="{00000000-0005-0000-0000-000035030000}"/>
    <cellStyle name="Normal 3 2 2 2 2 4 2 2 5" xfId="7961" xr:uid="{00000000-0005-0000-0000-000036030000}"/>
    <cellStyle name="Normal 3 2 2 2 2 4 2 3" xfId="1057" xr:uid="{00000000-0005-0000-0000-000037030000}"/>
    <cellStyle name="Normal 3 2 2 2 2 4 2 3 2" xfId="1933" xr:uid="{00000000-0005-0000-0000-000038030000}"/>
    <cellStyle name="Normal 3 2 2 2 2 4 2 3 2 2" xfId="3685" xr:uid="{00000000-0005-0000-0000-000039030000}"/>
    <cellStyle name="Normal 3 2 2 2 2 4 2 3 2 2 2" xfId="7283" xr:uid="{00000000-0005-0000-0000-00003A030000}"/>
    <cellStyle name="Normal 3 2 2 2 2 4 2 3 2 2 2 2" xfId="14479" xr:uid="{00000000-0005-0000-0000-00003B030000}"/>
    <cellStyle name="Normal 3 2 2 2 2 4 2 3 2 2 3" xfId="10881" xr:uid="{00000000-0005-0000-0000-00003C030000}"/>
    <cellStyle name="Normal 3 2 2 2 2 4 2 3 2 3" xfId="5531" xr:uid="{00000000-0005-0000-0000-00003D030000}"/>
    <cellStyle name="Normal 3 2 2 2 2 4 2 3 2 3 2" xfId="12727" xr:uid="{00000000-0005-0000-0000-00003E030000}"/>
    <cellStyle name="Normal 3 2 2 2 2 4 2 3 2 4" xfId="9129" xr:uid="{00000000-0005-0000-0000-00003F030000}"/>
    <cellStyle name="Normal 3 2 2 2 2 4 2 3 3" xfId="2809" xr:uid="{00000000-0005-0000-0000-000040030000}"/>
    <cellStyle name="Normal 3 2 2 2 2 4 2 3 3 2" xfId="6407" xr:uid="{00000000-0005-0000-0000-000041030000}"/>
    <cellStyle name="Normal 3 2 2 2 2 4 2 3 3 2 2" xfId="13603" xr:uid="{00000000-0005-0000-0000-000042030000}"/>
    <cellStyle name="Normal 3 2 2 2 2 4 2 3 3 3" xfId="10005" xr:uid="{00000000-0005-0000-0000-000043030000}"/>
    <cellStyle name="Normal 3 2 2 2 2 4 2 3 4" xfId="4655" xr:uid="{00000000-0005-0000-0000-000044030000}"/>
    <cellStyle name="Normal 3 2 2 2 2 4 2 3 4 2" xfId="11851" xr:uid="{00000000-0005-0000-0000-000045030000}"/>
    <cellStyle name="Normal 3 2 2 2 2 4 2 3 5" xfId="8253" xr:uid="{00000000-0005-0000-0000-000046030000}"/>
    <cellStyle name="Normal 3 2 2 2 2 4 2 4" xfId="1349" xr:uid="{00000000-0005-0000-0000-000047030000}"/>
    <cellStyle name="Normal 3 2 2 2 2 4 2 4 2" xfId="3101" xr:uid="{00000000-0005-0000-0000-000048030000}"/>
    <cellStyle name="Normal 3 2 2 2 2 4 2 4 2 2" xfId="6699" xr:uid="{00000000-0005-0000-0000-000049030000}"/>
    <cellStyle name="Normal 3 2 2 2 2 4 2 4 2 2 2" xfId="13895" xr:uid="{00000000-0005-0000-0000-00004A030000}"/>
    <cellStyle name="Normal 3 2 2 2 2 4 2 4 2 3" xfId="10297" xr:uid="{00000000-0005-0000-0000-00004B030000}"/>
    <cellStyle name="Normal 3 2 2 2 2 4 2 4 3" xfId="4947" xr:uid="{00000000-0005-0000-0000-00004C030000}"/>
    <cellStyle name="Normal 3 2 2 2 2 4 2 4 3 2" xfId="12143" xr:uid="{00000000-0005-0000-0000-00004D030000}"/>
    <cellStyle name="Normal 3 2 2 2 2 4 2 4 4" xfId="8545" xr:uid="{00000000-0005-0000-0000-00004E030000}"/>
    <cellStyle name="Normal 3 2 2 2 2 4 2 5" xfId="2225" xr:uid="{00000000-0005-0000-0000-00004F030000}"/>
    <cellStyle name="Normal 3 2 2 2 2 4 2 5 2" xfId="5823" xr:uid="{00000000-0005-0000-0000-000050030000}"/>
    <cellStyle name="Normal 3 2 2 2 2 4 2 5 2 2" xfId="13019" xr:uid="{00000000-0005-0000-0000-000051030000}"/>
    <cellStyle name="Normal 3 2 2 2 2 4 2 5 3" xfId="9421" xr:uid="{00000000-0005-0000-0000-000052030000}"/>
    <cellStyle name="Normal 3 2 2 2 2 4 2 6" xfId="4071" xr:uid="{00000000-0005-0000-0000-000053030000}"/>
    <cellStyle name="Normal 3 2 2 2 2 4 2 6 2" xfId="11267" xr:uid="{00000000-0005-0000-0000-000054030000}"/>
    <cellStyle name="Normal 3 2 2 2 2 4 2 7" xfId="7669" xr:uid="{00000000-0005-0000-0000-000055030000}"/>
    <cellStyle name="Normal 3 2 2 2 2 4 3" xfId="616" xr:uid="{00000000-0005-0000-0000-000056030000}"/>
    <cellStyle name="Normal 3 2 2 2 2 4 3 2" xfId="1495" xr:uid="{00000000-0005-0000-0000-000057030000}"/>
    <cellStyle name="Normal 3 2 2 2 2 4 3 2 2" xfId="3247" xr:uid="{00000000-0005-0000-0000-000058030000}"/>
    <cellStyle name="Normal 3 2 2 2 2 4 3 2 2 2" xfId="6845" xr:uid="{00000000-0005-0000-0000-000059030000}"/>
    <cellStyle name="Normal 3 2 2 2 2 4 3 2 2 2 2" xfId="14041" xr:uid="{00000000-0005-0000-0000-00005A030000}"/>
    <cellStyle name="Normal 3 2 2 2 2 4 3 2 2 3" xfId="10443" xr:uid="{00000000-0005-0000-0000-00005B030000}"/>
    <cellStyle name="Normal 3 2 2 2 2 4 3 2 3" xfId="5093" xr:uid="{00000000-0005-0000-0000-00005C030000}"/>
    <cellStyle name="Normal 3 2 2 2 2 4 3 2 3 2" xfId="12289" xr:uid="{00000000-0005-0000-0000-00005D030000}"/>
    <cellStyle name="Normal 3 2 2 2 2 4 3 2 4" xfId="8691" xr:uid="{00000000-0005-0000-0000-00005E030000}"/>
    <cellStyle name="Normal 3 2 2 2 2 4 3 3" xfId="2371" xr:uid="{00000000-0005-0000-0000-00005F030000}"/>
    <cellStyle name="Normal 3 2 2 2 2 4 3 3 2" xfId="5969" xr:uid="{00000000-0005-0000-0000-000060030000}"/>
    <cellStyle name="Normal 3 2 2 2 2 4 3 3 2 2" xfId="13165" xr:uid="{00000000-0005-0000-0000-000061030000}"/>
    <cellStyle name="Normal 3 2 2 2 2 4 3 3 3" xfId="9567" xr:uid="{00000000-0005-0000-0000-000062030000}"/>
    <cellStyle name="Normal 3 2 2 2 2 4 3 4" xfId="4217" xr:uid="{00000000-0005-0000-0000-000063030000}"/>
    <cellStyle name="Normal 3 2 2 2 2 4 3 4 2" xfId="11413" xr:uid="{00000000-0005-0000-0000-000064030000}"/>
    <cellStyle name="Normal 3 2 2 2 2 4 3 5" xfId="7815" xr:uid="{00000000-0005-0000-0000-000065030000}"/>
    <cellStyle name="Normal 3 2 2 2 2 4 4" xfId="911" xr:uid="{00000000-0005-0000-0000-000066030000}"/>
    <cellStyle name="Normal 3 2 2 2 2 4 4 2" xfId="1787" xr:uid="{00000000-0005-0000-0000-000067030000}"/>
    <cellStyle name="Normal 3 2 2 2 2 4 4 2 2" xfId="3539" xr:uid="{00000000-0005-0000-0000-000068030000}"/>
    <cellStyle name="Normal 3 2 2 2 2 4 4 2 2 2" xfId="7137" xr:uid="{00000000-0005-0000-0000-000069030000}"/>
    <cellStyle name="Normal 3 2 2 2 2 4 4 2 2 2 2" xfId="14333" xr:uid="{00000000-0005-0000-0000-00006A030000}"/>
    <cellStyle name="Normal 3 2 2 2 2 4 4 2 2 3" xfId="10735" xr:uid="{00000000-0005-0000-0000-00006B030000}"/>
    <cellStyle name="Normal 3 2 2 2 2 4 4 2 3" xfId="5385" xr:uid="{00000000-0005-0000-0000-00006C030000}"/>
    <cellStyle name="Normal 3 2 2 2 2 4 4 2 3 2" xfId="12581" xr:uid="{00000000-0005-0000-0000-00006D030000}"/>
    <cellStyle name="Normal 3 2 2 2 2 4 4 2 4" xfId="8983" xr:uid="{00000000-0005-0000-0000-00006E030000}"/>
    <cellStyle name="Normal 3 2 2 2 2 4 4 3" xfId="2663" xr:uid="{00000000-0005-0000-0000-00006F030000}"/>
    <cellStyle name="Normal 3 2 2 2 2 4 4 3 2" xfId="6261" xr:uid="{00000000-0005-0000-0000-000070030000}"/>
    <cellStyle name="Normal 3 2 2 2 2 4 4 3 2 2" xfId="13457" xr:uid="{00000000-0005-0000-0000-000071030000}"/>
    <cellStyle name="Normal 3 2 2 2 2 4 4 3 3" xfId="9859" xr:uid="{00000000-0005-0000-0000-000072030000}"/>
    <cellStyle name="Normal 3 2 2 2 2 4 4 4" xfId="4509" xr:uid="{00000000-0005-0000-0000-000073030000}"/>
    <cellStyle name="Normal 3 2 2 2 2 4 4 4 2" xfId="11705" xr:uid="{00000000-0005-0000-0000-000074030000}"/>
    <cellStyle name="Normal 3 2 2 2 2 4 4 5" xfId="8107" xr:uid="{00000000-0005-0000-0000-000075030000}"/>
    <cellStyle name="Normal 3 2 2 2 2 4 5" xfId="1203" xr:uid="{00000000-0005-0000-0000-000076030000}"/>
    <cellStyle name="Normal 3 2 2 2 2 4 5 2" xfId="2955" xr:uid="{00000000-0005-0000-0000-000077030000}"/>
    <cellStyle name="Normal 3 2 2 2 2 4 5 2 2" xfId="6553" xr:uid="{00000000-0005-0000-0000-000078030000}"/>
    <cellStyle name="Normal 3 2 2 2 2 4 5 2 2 2" xfId="13749" xr:uid="{00000000-0005-0000-0000-000079030000}"/>
    <cellStyle name="Normal 3 2 2 2 2 4 5 2 3" xfId="10151" xr:uid="{00000000-0005-0000-0000-00007A030000}"/>
    <cellStyle name="Normal 3 2 2 2 2 4 5 3" xfId="4801" xr:uid="{00000000-0005-0000-0000-00007B030000}"/>
    <cellStyle name="Normal 3 2 2 2 2 4 5 3 2" xfId="11997" xr:uid="{00000000-0005-0000-0000-00007C030000}"/>
    <cellStyle name="Normal 3 2 2 2 2 4 5 4" xfId="8399" xr:uid="{00000000-0005-0000-0000-00007D030000}"/>
    <cellStyle name="Normal 3 2 2 2 2 4 6" xfId="2079" xr:uid="{00000000-0005-0000-0000-00007E030000}"/>
    <cellStyle name="Normal 3 2 2 2 2 4 6 2" xfId="5677" xr:uid="{00000000-0005-0000-0000-00007F030000}"/>
    <cellStyle name="Normal 3 2 2 2 2 4 6 2 2" xfId="12873" xr:uid="{00000000-0005-0000-0000-000080030000}"/>
    <cellStyle name="Normal 3 2 2 2 2 4 6 3" xfId="9275" xr:uid="{00000000-0005-0000-0000-000081030000}"/>
    <cellStyle name="Normal 3 2 2 2 2 4 7" xfId="3925" xr:uid="{00000000-0005-0000-0000-000082030000}"/>
    <cellStyle name="Normal 3 2 2 2 2 4 7 2" xfId="11121" xr:uid="{00000000-0005-0000-0000-000083030000}"/>
    <cellStyle name="Normal 3 2 2 2 2 4 8" xfId="7523" xr:uid="{00000000-0005-0000-0000-000084030000}"/>
    <cellStyle name="Normal 3 2 2 2 2 5" xfId="390" xr:uid="{00000000-0005-0000-0000-000085030000}"/>
    <cellStyle name="Normal 3 2 2 2 2 5 2" xfId="682" xr:uid="{00000000-0005-0000-0000-000086030000}"/>
    <cellStyle name="Normal 3 2 2 2 2 5 2 2" xfId="1561" xr:uid="{00000000-0005-0000-0000-000087030000}"/>
    <cellStyle name="Normal 3 2 2 2 2 5 2 2 2" xfId="3313" xr:uid="{00000000-0005-0000-0000-000088030000}"/>
    <cellStyle name="Normal 3 2 2 2 2 5 2 2 2 2" xfId="6911" xr:uid="{00000000-0005-0000-0000-000089030000}"/>
    <cellStyle name="Normal 3 2 2 2 2 5 2 2 2 2 2" xfId="14107" xr:uid="{00000000-0005-0000-0000-00008A030000}"/>
    <cellStyle name="Normal 3 2 2 2 2 5 2 2 2 3" xfId="10509" xr:uid="{00000000-0005-0000-0000-00008B030000}"/>
    <cellStyle name="Normal 3 2 2 2 2 5 2 2 3" xfId="5159" xr:uid="{00000000-0005-0000-0000-00008C030000}"/>
    <cellStyle name="Normal 3 2 2 2 2 5 2 2 3 2" xfId="12355" xr:uid="{00000000-0005-0000-0000-00008D030000}"/>
    <cellStyle name="Normal 3 2 2 2 2 5 2 2 4" xfId="8757" xr:uid="{00000000-0005-0000-0000-00008E030000}"/>
    <cellStyle name="Normal 3 2 2 2 2 5 2 3" xfId="2437" xr:uid="{00000000-0005-0000-0000-00008F030000}"/>
    <cellStyle name="Normal 3 2 2 2 2 5 2 3 2" xfId="6035" xr:uid="{00000000-0005-0000-0000-000090030000}"/>
    <cellStyle name="Normal 3 2 2 2 2 5 2 3 2 2" xfId="13231" xr:uid="{00000000-0005-0000-0000-000091030000}"/>
    <cellStyle name="Normal 3 2 2 2 2 5 2 3 3" xfId="9633" xr:uid="{00000000-0005-0000-0000-000092030000}"/>
    <cellStyle name="Normal 3 2 2 2 2 5 2 4" xfId="4283" xr:uid="{00000000-0005-0000-0000-000093030000}"/>
    <cellStyle name="Normal 3 2 2 2 2 5 2 4 2" xfId="11479" xr:uid="{00000000-0005-0000-0000-000094030000}"/>
    <cellStyle name="Normal 3 2 2 2 2 5 2 5" xfId="7881" xr:uid="{00000000-0005-0000-0000-000095030000}"/>
    <cellStyle name="Normal 3 2 2 2 2 5 3" xfId="977" xr:uid="{00000000-0005-0000-0000-000096030000}"/>
    <cellStyle name="Normal 3 2 2 2 2 5 3 2" xfId="1853" xr:uid="{00000000-0005-0000-0000-000097030000}"/>
    <cellStyle name="Normal 3 2 2 2 2 5 3 2 2" xfId="3605" xr:uid="{00000000-0005-0000-0000-000098030000}"/>
    <cellStyle name="Normal 3 2 2 2 2 5 3 2 2 2" xfId="7203" xr:uid="{00000000-0005-0000-0000-000099030000}"/>
    <cellStyle name="Normal 3 2 2 2 2 5 3 2 2 2 2" xfId="14399" xr:uid="{00000000-0005-0000-0000-00009A030000}"/>
    <cellStyle name="Normal 3 2 2 2 2 5 3 2 2 3" xfId="10801" xr:uid="{00000000-0005-0000-0000-00009B030000}"/>
    <cellStyle name="Normal 3 2 2 2 2 5 3 2 3" xfId="5451" xr:uid="{00000000-0005-0000-0000-00009C030000}"/>
    <cellStyle name="Normal 3 2 2 2 2 5 3 2 3 2" xfId="12647" xr:uid="{00000000-0005-0000-0000-00009D030000}"/>
    <cellStyle name="Normal 3 2 2 2 2 5 3 2 4" xfId="9049" xr:uid="{00000000-0005-0000-0000-00009E030000}"/>
    <cellStyle name="Normal 3 2 2 2 2 5 3 3" xfId="2729" xr:uid="{00000000-0005-0000-0000-00009F030000}"/>
    <cellStyle name="Normal 3 2 2 2 2 5 3 3 2" xfId="6327" xr:uid="{00000000-0005-0000-0000-0000A0030000}"/>
    <cellStyle name="Normal 3 2 2 2 2 5 3 3 2 2" xfId="13523" xr:uid="{00000000-0005-0000-0000-0000A1030000}"/>
    <cellStyle name="Normal 3 2 2 2 2 5 3 3 3" xfId="9925" xr:uid="{00000000-0005-0000-0000-0000A2030000}"/>
    <cellStyle name="Normal 3 2 2 2 2 5 3 4" xfId="4575" xr:uid="{00000000-0005-0000-0000-0000A3030000}"/>
    <cellStyle name="Normal 3 2 2 2 2 5 3 4 2" xfId="11771" xr:uid="{00000000-0005-0000-0000-0000A4030000}"/>
    <cellStyle name="Normal 3 2 2 2 2 5 3 5" xfId="8173" xr:uid="{00000000-0005-0000-0000-0000A5030000}"/>
    <cellStyle name="Normal 3 2 2 2 2 5 4" xfId="1269" xr:uid="{00000000-0005-0000-0000-0000A6030000}"/>
    <cellStyle name="Normal 3 2 2 2 2 5 4 2" xfId="3021" xr:uid="{00000000-0005-0000-0000-0000A7030000}"/>
    <cellStyle name="Normal 3 2 2 2 2 5 4 2 2" xfId="6619" xr:uid="{00000000-0005-0000-0000-0000A8030000}"/>
    <cellStyle name="Normal 3 2 2 2 2 5 4 2 2 2" xfId="13815" xr:uid="{00000000-0005-0000-0000-0000A9030000}"/>
    <cellStyle name="Normal 3 2 2 2 2 5 4 2 3" xfId="10217" xr:uid="{00000000-0005-0000-0000-0000AA030000}"/>
    <cellStyle name="Normal 3 2 2 2 2 5 4 3" xfId="4867" xr:uid="{00000000-0005-0000-0000-0000AB030000}"/>
    <cellStyle name="Normal 3 2 2 2 2 5 4 3 2" xfId="12063" xr:uid="{00000000-0005-0000-0000-0000AC030000}"/>
    <cellStyle name="Normal 3 2 2 2 2 5 4 4" xfId="8465" xr:uid="{00000000-0005-0000-0000-0000AD030000}"/>
    <cellStyle name="Normal 3 2 2 2 2 5 5" xfId="2145" xr:uid="{00000000-0005-0000-0000-0000AE030000}"/>
    <cellStyle name="Normal 3 2 2 2 2 5 5 2" xfId="5743" xr:uid="{00000000-0005-0000-0000-0000AF030000}"/>
    <cellStyle name="Normal 3 2 2 2 2 5 5 2 2" xfId="12939" xr:uid="{00000000-0005-0000-0000-0000B0030000}"/>
    <cellStyle name="Normal 3 2 2 2 2 5 5 3" xfId="9341" xr:uid="{00000000-0005-0000-0000-0000B1030000}"/>
    <cellStyle name="Normal 3 2 2 2 2 5 6" xfId="3991" xr:uid="{00000000-0005-0000-0000-0000B2030000}"/>
    <cellStyle name="Normal 3 2 2 2 2 5 6 2" xfId="11187" xr:uid="{00000000-0005-0000-0000-0000B3030000}"/>
    <cellStyle name="Normal 3 2 2 2 2 5 7" xfId="7589" xr:uid="{00000000-0005-0000-0000-0000B4030000}"/>
    <cellStyle name="Normal 3 2 2 2 2 6" xfId="536" xr:uid="{00000000-0005-0000-0000-0000B5030000}"/>
    <cellStyle name="Normal 3 2 2 2 2 6 2" xfId="1415" xr:uid="{00000000-0005-0000-0000-0000B6030000}"/>
    <cellStyle name="Normal 3 2 2 2 2 6 2 2" xfId="3167" xr:uid="{00000000-0005-0000-0000-0000B7030000}"/>
    <cellStyle name="Normal 3 2 2 2 2 6 2 2 2" xfId="6765" xr:uid="{00000000-0005-0000-0000-0000B8030000}"/>
    <cellStyle name="Normal 3 2 2 2 2 6 2 2 2 2" xfId="13961" xr:uid="{00000000-0005-0000-0000-0000B9030000}"/>
    <cellStyle name="Normal 3 2 2 2 2 6 2 2 3" xfId="10363" xr:uid="{00000000-0005-0000-0000-0000BA030000}"/>
    <cellStyle name="Normal 3 2 2 2 2 6 2 3" xfId="5013" xr:uid="{00000000-0005-0000-0000-0000BB030000}"/>
    <cellStyle name="Normal 3 2 2 2 2 6 2 3 2" xfId="12209" xr:uid="{00000000-0005-0000-0000-0000BC030000}"/>
    <cellStyle name="Normal 3 2 2 2 2 6 2 4" xfId="8611" xr:uid="{00000000-0005-0000-0000-0000BD030000}"/>
    <cellStyle name="Normal 3 2 2 2 2 6 3" xfId="2291" xr:uid="{00000000-0005-0000-0000-0000BE030000}"/>
    <cellStyle name="Normal 3 2 2 2 2 6 3 2" xfId="5889" xr:uid="{00000000-0005-0000-0000-0000BF030000}"/>
    <cellStyle name="Normal 3 2 2 2 2 6 3 2 2" xfId="13085" xr:uid="{00000000-0005-0000-0000-0000C0030000}"/>
    <cellStyle name="Normal 3 2 2 2 2 6 3 3" xfId="9487" xr:uid="{00000000-0005-0000-0000-0000C1030000}"/>
    <cellStyle name="Normal 3 2 2 2 2 6 4" xfId="4137" xr:uid="{00000000-0005-0000-0000-0000C2030000}"/>
    <cellStyle name="Normal 3 2 2 2 2 6 4 2" xfId="11333" xr:uid="{00000000-0005-0000-0000-0000C3030000}"/>
    <cellStyle name="Normal 3 2 2 2 2 6 5" xfId="7735" xr:uid="{00000000-0005-0000-0000-0000C4030000}"/>
    <cellStyle name="Normal 3 2 2 2 2 7" xfId="831" xr:uid="{00000000-0005-0000-0000-0000C5030000}"/>
    <cellStyle name="Normal 3 2 2 2 2 7 2" xfId="1707" xr:uid="{00000000-0005-0000-0000-0000C6030000}"/>
    <cellStyle name="Normal 3 2 2 2 2 7 2 2" xfId="3459" xr:uid="{00000000-0005-0000-0000-0000C7030000}"/>
    <cellStyle name="Normal 3 2 2 2 2 7 2 2 2" xfId="7057" xr:uid="{00000000-0005-0000-0000-0000C8030000}"/>
    <cellStyle name="Normal 3 2 2 2 2 7 2 2 2 2" xfId="14253" xr:uid="{00000000-0005-0000-0000-0000C9030000}"/>
    <cellStyle name="Normal 3 2 2 2 2 7 2 2 3" xfId="10655" xr:uid="{00000000-0005-0000-0000-0000CA030000}"/>
    <cellStyle name="Normal 3 2 2 2 2 7 2 3" xfId="5305" xr:uid="{00000000-0005-0000-0000-0000CB030000}"/>
    <cellStyle name="Normal 3 2 2 2 2 7 2 3 2" xfId="12501" xr:uid="{00000000-0005-0000-0000-0000CC030000}"/>
    <cellStyle name="Normal 3 2 2 2 2 7 2 4" xfId="8903" xr:uid="{00000000-0005-0000-0000-0000CD030000}"/>
    <cellStyle name="Normal 3 2 2 2 2 7 3" xfId="2583" xr:uid="{00000000-0005-0000-0000-0000CE030000}"/>
    <cellStyle name="Normal 3 2 2 2 2 7 3 2" xfId="6181" xr:uid="{00000000-0005-0000-0000-0000CF030000}"/>
    <cellStyle name="Normal 3 2 2 2 2 7 3 2 2" xfId="13377" xr:uid="{00000000-0005-0000-0000-0000D0030000}"/>
    <cellStyle name="Normal 3 2 2 2 2 7 3 3" xfId="9779" xr:uid="{00000000-0005-0000-0000-0000D1030000}"/>
    <cellStyle name="Normal 3 2 2 2 2 7 4" xfId="4429" xr:uid="{00000000-0005-0000-0000-0000D2030000}"/>
    <cellStyle name="Normal 3 2 2 2 2 7 4 2" xfId="11625" xr:uid="{00000000-0005-0000-0000-0000D3030000}"/>
    <cellStyle name="Normal 3 2 2 2 2 7 5" xfId="8027" xr:uid="{00000000-0005-0000-0000-0000D4030000}"/>
    <cellStyle name="Normal 3 2 2 2 2 8" xfId="1123" xr:uid="{00000000-0005-0000-0000-0000D5030000}"/>
    <cellStyle name="Normal 3 2 2 2 2 8 2" xfId="2875" xr:uid="{00000000-0005-0000-0000-0000D6030000}"/>
    <cellStyle name="Normal 3 2 2 2 2 8 2 2" xfId="6473" xr:uid="{00000000-0005-0000-0000-0000D7030000}"/>
    <cellStyle name="Normal 3 2 2 2 2 8 2 2 2" xfId="13669" xr:uid="{00000000-0005-0000-0000-0000D8030000}"/>
    <cellStyle name="Normal 3 2 2 2 2 8 2 3" xfId="10071" xr:uid="{00000000-0005-0000-0000-0000D9030000}"/>
    <cellStyle name="Normal 3 2 2 2 2 8 3" xfId="4721" xr:uid="{00000000-0005-0000-0000-0000DA030000}"/>
    <cellStyle name="Normal 3 2 2 2 2 8 3 2" xfId="11917" xr:uid="{00000000-0005-0000-0000-0000DB030000}"/>
    <cellStyle name="Normal 3 2 2 2 2 8 4" xfId="8319" xr:uid="{00000000-0005-0000-0000-0000DC030000}"/>
    <cellStyle name="Normal 3 2 2 2 2 9" xfId="1999" xr:uid="{00000000-0005-0000-0000-0000DD030000}"/>
    <cellStyle name="Normal 3 2 2 2 2 9 2" xfId="5597" xr:uid="{00000000-0005-0000-0000-0000DE030000}"/>
    <cellStyle name="Normal 3 2 2 2 2 9 2 2" xfId="12793" xr:uid="{00000000-0005-0000-0000-0000DF030000}"/>
    <cellStyle name="Normal 3 2 2 2 2 9 3" xfId="9195" xr:uid="{00000000-0005-0000-0000-0000E0030000}"/>
    <cellStyle name="Normal 3 2 2 2 3" xfId="22" xr:uid="{00000000-0005-0000-0000-0000E1030000}"/>
    <cellStyle name="Normal 3 2 2 2 3 10" xfId="7451" xr:uid="{00000000-0005-0000-0000-0000E2030000}"/>
    <cellStyle name="Normal 3 2 2 2 3 11" xfId="245" xr:uid="{00000000-0005-0000-0000-0000E3030000}"/>
    <cellStyle name="Normal 3 2 2 2 3 12" xfId="164" xr:uid="{00000000-0005-0000-0000-0000E4030000}"/>
    <cellStyle name="Normal 3 2 2 2 3 2" xfId="330" xr:uid="{00000000-0005-0000-0000-0000E5030000}"/>
    <cellStyle name="Normal 3 2 2 2 3 2 2" xfId="478" xr:uid="{00000000-0005-0000-0000-0000E6030000}"/>
    <cellStyle name="Normal 3 2 2 2 3 2 2 2" xfId="770" xr:uid="{00000000-0005-0000-0000-0000E7030000}"/>
    <cellStyle name="Normal 3 2 2 2 3 2 2 2 2" xfId="1649" xr:uid="{00000000-0005-0000-0000-0000E8030000}"/>
    <cellStyle name="Normal 3 2 2 2 3 2 2 2 2 2" xfId="3401" xr:uid="{00000000-0005-0000-0000-0000E9030000}"/>
    <cellStyle name="Normal 3 2 2 2 3 2 2 2 2 2 2" xfId="6999" xr:uid="{00000000-0005-0000-0000-0000EA030000}"/>
    <cellStyle name="Normal 3 2 2 2 3 2 2 2 2 2 2 2" xfId="14195" xr:uid="{00000000-0005-0000-0000-0000EB030000}"/>
    <cellStyle name="Normal 3 2 2 2 3 2 2 2 2 2 3" xfId="10597" xr:uid="{00000000-0005-0000-0000-0000EC030000}"/>
    <cellStyle name="Normal 3 2 2 2 3 2 2 2 2 3" xfId="5247" xr:uid="{00000000-0005-0000-0000-0000ED030000}"/>
    <cellStyle name="Normal 3 2 2 2 3 2 2 2 2 3 2" xfId="12443" xr:uid="{00000000-0005-0000-0000-0000EE030000}"/>
    <cellStyle name="Normal 3 2 2 2 3 2 2 2 2 4" xfId="8845" xr:uid="{00000000-0005-0000-0000-0000EF030000}"/>
    <cellStyle name="Normal 3 2 2 2 3 2 2 2 3" xfId="2525" xr:uid="{00000000-0005-0000-0000-0000F0030000}"/>
    <cellStyle name="Normal 3 2 2 2 3 2 2 2 3 2" xfId="6123" xr:uid="{00000000-0005-0000-0000-0000F1030000}"/>
    <cellStyle name="Normal 3 2 2 2 3 2 2 2 3 2 2" xfId="13319" xr:uid="{00000000-0005-0000-0000-0000F2030000}"/>
    <cellStyle name="Normal 3 2 2 2 3 2 2 2 3 3" xfId="9721" xr:uid="{00000000-0005-0000-0000-0000F3030000}"/>
    <cellStyle name="Normal 3 2 2 2 3 2 2 2 4" xfId="4371" xr:uid="{00000000-0005-0000-0000-0000F4030000}"/>
    <cellStyle name="Normal 3 2 2 2 3 2 2 2 4 2" xfId="11567" xr:uid="{00000000-0005-0000-0000-0000F5030000}"/>
    <cellStyle name="Normal 3 2 2 2 3 2 2 2 5" xfId="7969" xr:uid="{00000000-0005-0000-0000-0000F6030000}"/>
    <cellStyle name="Normal 3 2 2 2 3 2 2 3" xfId="1065" xr:uid="{00000000-0005-0000-0000-0000F7030000}"/>
    <cellStyle name="Normal 3 2 2 2 3 2 2 3 2" xfId="1941" xr:uid="{00000000-0005-0000-0000-0000F8030000}"/>
    <cellStyle name="Normal 3 2 2 2 3 2 2 3 2 2" xfId="3693" xr:uid="{00000000-0005-0000-0000-0000F9030000}"/>
    <cellStyle name="Normal 3 2 2 2 3 2 2 3 2 2 2" xfId="7291" xr:uid="{00000000-0005-0000-0000-0000FA030000}"/>
    <cellStyle name="Normal 3 2 2 2 3 2 2 3 2 2 2 2" xfId="14487" xr:uid="{00000000-0005-0000-0000-0000FB030000}"/>
    <cellStyle name="Normal 3 2 2 2 3 2 2 3 2 2 3" xfId="10889" xr:uid="{00000000-0005-0000-0000-0000FC030000}"/>
    <cellStyle name="Normal 3 2 2 2 3 2 2 3 2 3" xfId="5539" xr:uid="{00000000-0005-0000-0000-0000FD030000}"/>
    <cellStyle name="Normal 3 2 2 2 3 2 2 3 2 3 2" xfId="12735" xr:uid="{00000000-0005-0000-0000-0000FE030000}"/>
    <cellStyle name="Normal 3 2 2 2 3 2 2 3 2 4" xfId="9137" xr:uid="{00000000-0005-0000-0000-0000FF030000}"/>
    <cellStyle name="Normal 3 2 2 2 3 2 2 3 3" xfId="2817" xr:uid="{00000000-0005-0000-0000-000000040000}"/>
    <cellStyle name="Normal 3 2 2 2 3 2 2 3 3 2" xfId="6415" xr:uid="{00000000-0005-0000-0000-000001040000}"/>
    <cellStyle name="Normal 3 2 2 2 3 2 2 3 3 2 2" xfId="13611" xr:uid="{00000000-0005-0000-0000-000002040000}"/>
    <cellStyle name="Normal 3 2 2 2 3 2 2 3 3 3" xfId="10013" xr:uid="{00000000-0005-0000-0000-000003040000}"/>
    <cellStyle name="Normal 3 2 2 2 3 2 2 3 4" xfId="4663" xr:uid="{00000000-0005-0000-0000-000004040000}"/>
    <cellStyle name="Normal 3 2 2 2 3 2 2 3 4 2" xfId="11859" xr:uid="{00000000-0005-0000-0000-000005040000}"/>
    <cellStyle name="Normal 3 2 2 2 3 2 2 3 5" xfId="8261" xr:uid="{00000000-0005-0000-0000-000006040000}"/>
    <cellStyle name="Normal 3 2 2 2 3 2 2 4" xfId="1357" xr:uid="{00000000-0005-0000-0000-000007040000}"/>
    <cellStyle name="Normal 3 2 2 2 3 2 2 4 2" xfId="3109" xr:uid="{00000000-0005-0000-0000-000008040000}"/>
    <cellStyle name="Normal 3 2 2 2 3 2 2 4 2 2" xfId="6707" xr:uid="{00000000-0005-0000-0000-000009040000}"/>
    <cellStyle name="Normal 3 2 2 2 3 2 2 4 2 2 2" xfId="13903" xr:uid="{00000000-0005-0000-0000-00000A040000}"/>
    <cellStyle name="Normal 3 2 2 2 3 2 2 4 2 3" xfId="10305" xr:uid="{00000000-0005-0000-0000-00000B040000}"/>
    <cellStyle name="Normal 3 2 2 2 3 2 2 4 3" xfId="4955" xr:uid="{00000000-0005-0000-0000-00000C040000}"/>
    <cellStyle name="Normal 3 2 2 2 3 2 2 4 3 2" xfId="12151" xr:uid="{00000000-0005-0000-0000-00000D040000}"/>
    <cellStyle name="Normal 3 2 2 2 3 2 2 4 4" xfId="8553" xr:uid="{00000000-0005-0000-0000-00000E040000}"/>
    <cellStyle name="Normal 3 2 2 2 3 2 2 5" xfId="2233" xr:uid="{00000000-0005-0000-0000-00000F040000}"/>
    <cellStyle name="Normal 3 2 2 2 3 2 2 5 2" xfId="5831" xr:uid="{00000000-0005-0000-0000-000010040000}"/>
    <cellStyle name="Normal 3 2 2 2 3 2 2 5 2 2" xfId="13027" xr:uid="{00000000-0005-0000-0000-000011040000}"/>
    <cellStyle name="Normal 3 2 2 2 3 2 2 5 3" xfId="9429" xr:uid="{00000000-0005-0000-0000-000012040000}"/>
    <cellStyle name="Normal 3 2 2 2 3 2 2 6" xfId="4079" xr:uid="{00000000-0005-0000-0000-000013040000}"/>
    <cellStyle name="Normal 3 2 2 2 3 2 2 6 2" xfId="11275" xr:uid="{00000000-0005-0000-0000-000014040000}"/>
    <cellStyle name="Normal 3 2 2 2 3 2 2 7" xfId="7677" xr:uid="{00000000-0005-0000-0000-000015040000}"/>
    <cellStyle name="Normal 3 2 2 2 3 2 3" xfId="624" xr:uid="{00000000-0005-0000-0000-000016040000}"/>
    <cellStyle name="Normal 3 2 2 2 3 2 3 2" xfId="1503" xr:uid="{00000000-0005-0000-0000-000017040000}"/>
    <cellStyle name="Normal 3 2 2 2 3 2 3 2 2" xfId="3255" xr:uid="{00000000-0005-0000-0000-000018040000}"/>
    <cellStyle name="Normal 3 2 2 2 3 2 3 2 2 2" xfId="6853" xr:uid="{00000000-0005-0000-0000-000019040000}"/>
    <cellStyle name="Normal 3 2 2 2 3 2 3 2 2 2 2" xfId="14049" xr:uid="{00000000-0005-0000-0000-00001A040000}"/>
    <cellStyle name="Normal 3 2 2 2 3 2 3 2 2 3" xfId="10451" xr:uid="{00000000-0005-0000-0000-00001B040000}"/>
    <cellStyle name="Normal 3 2 2 2 3 2 3 2 3" xfId="5101" xr:uid="{00000000-0005-0000-0000-00001C040000}"/>
    <cellStyle name="Normal 3 2 2 2 3 2 3 2 3 2" xfId="12297" xr:uid="{00000000-0005-0000-0000-00001D040000}"/>
    <cellStyle name="Normal 3 2 2 2 3 2 3 2 4" xfId="8699" xr:uid="{00000000-0005-0000-0000-00001E040000}"/>
    <cellStyle name="Normal 3 2 2 2 3 2 3 3" xfId="2379" xr:uid="{00000000-0005-0000-0000-00001F040000}"/>
    <cellStyle name="Normal 3 2 2 2 3 2 3 3 2" xfId="5977" xr:uid="{00000000-0005-0000-0000-000020040000}"/>
    <cellStyle name="Normal 3 2 2 2 3 2 3 3 2 2" xfId="13173" xr:uid="{00000000-0005-0000-0000-000021040000}"/>
    <cellStyle name="Normal 3 2 2 2 3 2 3 3 3" xfId="9575" xr:uid="{00000000-0005-0000-0000-000022040000}"/>
    <cellStyle name="Normal 3 2 2 2 3 2 3 4" xfId="4225" xr:uid="{00000000-0005-0000-0000-000023040000}"/>
    <cellStyle name="Normal 3 2 2 2 3 2 3 4 2" xfId="11421" xr:uid="{00000000-0005-0000-0000-000024040000}"/>
    <cellStyle name="Normal 3 2 2 2 3 2 3 5" xfId="7823" xr:uid="{00000000-0005-0000-0000-000025040000}"/>
    <cellStyle name="Normal 3 2 2 2 3 2 4" xfId="919" xr:uid="{00000000-0005-0000-0000-000026040000}"/>
    <cellStyle name="Normal 3 2 2 2 3 2 4 2" xfId="1795" xr:uid="{00000000-0005-0000-0000-000027040000}"/>
    <cellStyle name="Normal 3 2 2 2 3 2 4 2 2" xfId="3547" xr:uid="{00000000-0005-0000-0000-000028040000}"/>
    <cellStyle name="Normal 3 2 2 2 3 2 4 2 2 2" xfId="7145" xr:uid="{00000000-0005-0000-0000-000029040000}"/>
    <cellStyle name="Normal 3 2 2 2 3 2 4 2 2 2 2" xfId="14341" xr:uid="{00000000-0005-0000-0000-00002A040000}"/>
    <cellStyle name="Normal 3 2 2 2 3 2 4 2 2 3" xfId="10743" xr:uid="{00000000-0005-0000-0000-00002B040000}"/>
    <cellStyle name="Normal 3 2 2 2 3 2 4 2 3" xfId="5393" xr:uid="{00000000-0005-0000-0000-00002C040000}"/>
    <cellStyle name="Normal 3 2 2 2 3 2 4 2 3 2" xfId="12589" xr:uid="{00000000-0005-0000-0000-00002D040000}"/>
    <cellStyle name="Normal 3 2 2 2 3 2 4 2 4" xfId="8991" xr:uid="{00000000-0005-0000-0000-00002E040000}"/>
    <cellStyle name="Normal 3 2 2 2 3 2 4 3" xfId="2671" xr:uid="{00000000-0005-0000-0000-00002F040000}"/>
    <cellStyle name="Normal 3 2 2 2 3 2 4 3 2" xfId="6269" xr:uid="{00000000-0005-0000-0000-000030040000}"/>
    <cellStyle name="Normal 3 2 2 2 3 2 4 3 2 2" xfId="13465" xr:uid="{00000000-0005-0000-0000-000031040000}"/>
    <cellStyle name="Normal 3 2 2 2 3 2 4 3 3" xfId="9867" xr:uid="{00000000-0005-0000-0000-000032040000}"/>
    <cellStyle name="Normal 3 2 2 2 3 2 4 4" xfId="4517" xr:uid="{00000000-0005-0000-0000-000033040000}"/>
    <cellStyle name="Normal 3 2 2 2 3 2 4 4 2" xfId="11713" xr:uid="{00000000-0005-0000-0000-000034040000}"/>
    <cellStyle name="Normal 3 2 2 2 3 2 4 5" xfId="8115" xr:uid="{00000000-0005-0000-0000-000035040000}"/>
    <cellStyle name="Normal 3 2 2 2 3 2 5" xfId="1211" xr:uid="{00000000-0005-0000-0000-000036040000}"/>
    <cellStyle name="Normal 3 2 2 2 3 2 5 2" xfId="2963" xr:uid="{00000000-0005-0000-0000-000037040000}"/>
    <cellStyle name="Normal 3 2 2 2 3 2 5 2 2" xfId="6561" xr:uid="{00000000-0005-0000-0000-000038040000}"/>
    <cellStyle name="Normal 3 2 2 2 3 2 5 2 2 2" xfId="13757" xr:uid="{00000000-0005-0000-0000-000039040000}"/>
    <cellStyle name="Normal 3 2 2 2 3 2 5 2 3" xfId="10159" xr:uid="{00000000-0005-0000-0000-00003A040000}"/>
    <cellStyle name="Normal 3 2 2 2 3 2 5 3" xfId="4809" xr:uid="{00000000-0005-0000-0000-00003B040000}"/>
    <cellStyle name="Normal 3 2 2 2 3 2 5 3 2" xfId="12005" xr:uid="{00000000-0005-0000-0000-00003C040000}"/>
    <cellStyle name="Normal 3 2 2 2 3 2 5 4" xfId="8407" xr:uid="{00000000-0005-0000-0000-00003D040000}"/>
    <cellStyle name="Normal 3 2 2 2 3 2 6" xfId="2087" xr:uid="{00000000-0005-0000-0000-00003E040000}"/>
    <cellStyle name="Normal 3 2 2 2 3 2 6 2" xfId="5685" xr:uid="{00000000-0005-0000-0000-00003F040000}"/>
    <cellStyle name="Normal 3 2 2 2 3 2 6 2 2" xfId="12881" xr:uid="{00000000-0005-0000-0000-000040040000}"/>
    <cellStyle name="Normal 3 2 2 2 3 2 6 3" xfId="9283" xr:uid="{00000000-0005-0000-0000-000041040000}"/>
    <cellStyle name="Normal 3 2 2 2 3 2 7" xfId="3933" xr:uid="{00000000-0005-0000-0000-000042040000}"/>
    <cellStyle name="Normal 3 2 2 2 3 2 7 2" xfId="11129" xr:uid="{00000000-0005-0000-0000-000043040000}"/>
    <cellStyle name="Normal 3 2 2 2 3 2 8" xfId="7531" xr:uid="{00000000-0005-0000-0000-000044040000}"/>
    <cellStyle name="Normal 3 2 2 2 3 3" xfId="398" xr:uid="{00000000-0005-0000-0000-000045040000}"/>
    <cellStyle name="Normal 3 2 2 2 3 3 2" xfId="690" xr:uid="{00000000-0005-0000-0000-000046040000}"/>
    <cellStyle name="Normal 3 2 2 2 3 3 2 2" xfId="1569" xr:uid="{00000000-0005-0000-0000-000047040000}"/>
    <cellStyle name="Normal 3 2 2 2 3 3 2 2 2" xfId="3321" xr:uid="{00000000-0005-0000-0000-000048040000}"/>
    <cellStyle name="Normal 3 2 2 2 3 3 2 2 2 2" xfId="6919" xr:uid="{00000000-0005-0000-0000-000049040000}"/>
    <cellStyle name="Normal 3 2 2 2 3 3 2 2 2 2 2" xfId="14115" xr:uid="{00000000-0005-0000-0000-00004A040000}"/>
    <cellStyle name="Normal 3 2 2 2 3 3 2 2 2 3" xfId="10517" xr:uid="{00000000-0005-0000-0000-00004B040000}"/>
    <cellStyle name="Normal 3 2 2 2 3 3 2 2 3" xfId="5167" xr:uid="{00000000-0005-0000-0000-00004C040000}"/>
    <cellStyle name="Normal 3 2 2 2 3 3 2 2 3 2" xfId="12363" xr:uid="{00000000-0005-0000-0000-00004D040000}"/>
    <cellStyle name="Normal 3 2 2 2 3 3 2 2 4" xfId="8765" xr:uid="{00000000-0005-0000-0000-00004E040000}"/>
    <cellStyle name="Normal 3 2 2 2 3 3 2 3" xfId="2445" xr:uid="{00000000-0005-0000-0000-00004F040000}"/>
    <cellStyle name="Normal 3 2 2 2 3 3 2 3 2" xfId="6043" xr:uid="{00000000-0005-0000-0000-000050040000}"/>
    <cellStyle name="Normal 3 2 2 2 3 3 2 3 2 2" xfId="13239" xr:uid="{00000000-0005-0000-0000-000051040000}"/>
    <cellStyle name="Normal 3 2 2 2 3 3 2 3 3" xfId="9641" xr:uid="{00000000-0005-0000-0000-000052040000}"/>
    <cellStyle name="Normal 3 2 2 2 3 3 2 4" xfId="4291" xr:uid="{00000000-0005-0000-0000-000053040000}"/>
    <cellStyle name="Normal 3 2 2 2 3 3 2 4 2" xfId="11487" xr:uid="{00000000-0005-0000-0000-000054040000}"/>
    <cellStyle name="Normal 3 2 2 2 3 3 2 5" xfId="7889" xr:uid="{00000000-0005-0000-0000-000055040000}"/>
    <cellStyle name="Normal 3 2 2 2 3 3 3" xfId="985" xr:uid="{00000000-0005-0000-0000-000056040000}"/>
    <cellStyle name="Normal 3 2 2 2 3 3 3 2" xfId="1861" xr:uid="{00000000-0005-0000-0000-000057040000}"/>
    <cellStyle name="Normal 3 2 2 2 3 3 3 2 2" xfId="3613" xr:uid="{00000000-0005-0000-0000-000058040000}"/>
    <cellStyle name="Normal 3 2 2 2 3 3 3 2 2 2" xfId="7211" xr:uid="{00000000-0005-0000-0000-000059040000}"/>
    <cellStyle name="Normal 3 2 2 2 3 3 3 2 2 2 2" xfId="14407" xr:uid="{00000000-0005-0000-0000-00005A040000}"/>
    <cellStyle name="Normal 3 2 2 2 3 3 3 2 2 3" xfId="10809" xr:uid="{00000000-0005-0000-0000-00005B040000}"/>
    <cellStyle name="Normal 3 2 2 2 3 3 3 2 3" xfId="5459" xr:uid="{00000000-0005-0000-0000-00005C040000}"/>
    <cellStyle name="Normal 3 2 2 2 3 3 3 2 3 2" xfId="12655" xr:uid="{00000000-0005-0000-0000-00005D040000}"/>
    <cellStyle name="Normal 3 2 2 2 3 3 3 2 4" xfId="9057" xr:uid="{00000000-0005-0000-0000-00005E040000}"/>
    <cellStyle name="Normal 3 2 2 2 3 3 3 3" xfId="2737" xr:uid="{00000000-0005-0000-0000-00005F040000}"/>
    <cellStyle name="Normal 3 2 2 2 3 3 3 3 2" xfId="6335" xr:uid="{00000000-0005-0000-0000-000060040000}"/>
    <cellStyle name="Normal 3 2 2 2 3 3 3 3 2 2" xfId="13531" xr:uid="{00000000-0005-0000-0000-000061040000}"/>
    <cellStyle name="Normal 3 2 2 2 3 3 3 3 3" xfId="9933" xr:uid="{00000000-0005-0000-0000-000062040000}"/>
    <cellStyle name="Normal 3 2 2 2 3 3 3 4" xfId="4583" xr:uid="{00000000-0005-0000-0000-000063040000}"/>
    <cellStyle name="Normal 3 2 2 2 3 3 3 4 2" xfId="11779" xr:uid="{00000000-0005-0000-0000-000064040000}"/>
    <cellStyle name="Normal 3 2 2 2 3 3 3 5" xfId="8181" xr:uid="{00000000-0005-0000-0000-000065040000}"/>
    <cellStyle name="Normal 3 2 2 2 3 3 4" xfId="1277" xr:uid="{00000000-0005-0000-0000-000066040000}"/>
    <cellStyle name="Normal 3 2 2 2 3 3 4 2" xfId="3029" xr:uid="{00000000-0005-0000-0000-000067040000}"/>
    <cellStyle name="Normal 3 2 2 2 3 3 4 2 2" xfId="6627" xr:uid="{00000000-0005-0000-0000-000068040000}"/>
    <cellStyle name="Normal 3 2 2 2 3 3 4 2 2 2" xfId="13823" xr:uid="{00000000-0005-0000-0000-000069040000}"/>
    <cellStyle name="Normal 3 2 2 2 3 3 4 2 3" xfId="10225" xr:uid="{00000000-0005-0000-0000-00006A040000}"/>
    <cellStyle name="Normal 3 2 2 2 3 3 4 3" xfId="4875" xr:uid="{00000000-0005-0000-0000-00006B040000}"/>
    <cellStyle name="Normal 3 2 2 2 3 3 4 3 2" xfId="12071" xr:uid="{00000000-0005-0000-0000-00006C040000}"/>
    <cellStyle name="Normal 3 2 2 2 3 3 4 4" xfId="8473" xr:uid="{00000000-0005-0000-0000-00006D040000}"/>
    <cellStyle name="Normal 3 2 2 2 3 3 5" xfId="2153" xr:uid="{00000000-0005-0000-0000-00006E040000}"/>
    <cellStyle name="Normal 3 2 2 2 3 3 5 2" xfId="5751" xr:uid="{00000000-0005-0000-0000-00006F040000}"/>
    <cellStyle name="Normal 3 2 2 2 3 3 5 2 2" xfId="12947" xr:uid="{00000000-0005-0000-0000-000070040000}"/>
    <cellStyle name="Normal 3 2 2 2 3 3 5 3" xfId="9349" xr:uid="{00000000-0005-0000-0000-000071040000}"/>
    <cellStyle name="Normal 3 2 2 2 3 3 6" xfId="3999" xr:uid="{00000000-0005-0000-0000-000072040000}"/>
    <cellStyle name="Normal 3 2 2 2 3 3 6 2" xfId="11195" xr:uid="{00000000-0005-0000-0000-000073040000}"/>
    <cellStyle name="Normal 3 2 2 2 3 3 7" xfId="7597" xr:uid="{00000000-0005-0000-0000-000074040000}"/>
    <cellStyle name="Normal 3 2 2 2 3 4" xfId="544" xr:uid="{00000000-0005-0000-0000-000075040000}"/>
    <cellStyle name="Normal 3 2 2 2 3 4 2" xfId="1423" xr:uid="{00000000-0005-0000-0000-000076040000}"/>
    <cellStyle name="Normal 3 2 2 2 3 4 2 2" xfId="3175" xr:uid="{00000000-0005-0000-0000-000077040000}"/>
    <cellStyle name="Normal 3 2 2 2 3 4 2 2 2" xfId="6773" xr:uid="{00000000-0005-0000-0000-000078040000}"/>
    <cellStyle name="Normal 3 2 2 2 3 4 2 2 2 2" xfId="13969" xr:uid="{00000000-0005-0000-0000-000079040000}"/>
    <cellStyle name="Normal 3 2 2 2 3 4 2 2 3" xfId="10371" xr:uid="{00000000-0005-0000-0000-00007A040000}"/>
    <cellStyle name="Normal 3 2 2 2 3 4 2 3" xfId="5021" xr:uid="{00000000-0005-0000-0000-00007B040000}"/>
    <cellStyle name="Normal 3 2 2 2 3 4 2 3 2" xfId="12217" xr:uid="{00000000-0005-0000-0000-00007C040000}"/>
    <cellStyle name="Normal 3 2 2 2 3 4 2 4" xfId="8619" xr:uid="{00000000-0005-0000-0000-00007D040000}"/>
    <cellStyle name="Normal 3 2 2 2 3 4 3" xfId="2299" xr:uid="{00000000-0005-0000-0000-00007E040000}"/>
    <cellStyle name="Normal 3 2 2 2 3 4 3 2" xfId="5897" xr:uid="{00000000-0005-0000-0000-00007F040000}"/>
    <cellStyle name="Normal 3 2 2 2 3 4 3 2 2" xfId="13093" xr:uid="{00000000-0005-0000-0000-000080040000}"/>
    <cellStyle name="Normal 3 2 2 2 3 4 3 3" xfId="9495" xr:uid="{00000000-0005-0000-0000-000081040000}"/>
    <cellStyle name="Normal 3 2 2 2 3 4 4" xfId="4145" xr:uid="{00000000-0005-0000-0000-000082040000}"/>
    <cellStyle name="Normal 3 2 2 2 3 4 4 2" xfId="11341" xr:uid="{00000000-0005-0000-0000-000083040000}"/>
    <cellStyle name="Normal 3 2 2 2 3 4 5" xfId="7743" xr:uid="{00000000-0005-0000-0000-000084040000}"/>
    <cellStyle name="Normal 3 2 2 2 3 5" xfId="839" xr:uid="{00000000-0005-0000-0000-000085040000}"/>
    <cellStyle name="Normal 3 2 2 2 3 5 2" xfId="1715" xr:uid="{00000000-0005-0000-0000-000086040000}"/>
    <cellStyle name="Normal 3 2 2 2 3 5 2 2" xfId="3467" xr:uid="{00000000-0005-0000-0000-000087040000}"/>
    <cellStyle name="Normal 3 2 2 2 3 5 2 2 2" xfId="7065" xr:uid="{00000000-0005-0000-0000-000088040000}"/>
    <cellStyle name="Normal 3 2 2 2 3 5 2 2 2 2" xfId="14261" xr:uid="{00000000-0005-0000-0000-000089040000}"/>
    <cellStyle name="Normal 3 2 2 2 3 5 2 2 3" xfId="10663" xr:uid="{00000000-0005-0000-0000-00008A040000}"/>
    <cellStyle name="Normal 3 2 2 2 3 5 2 3" xfId="5313" xr:uid="{00000000-0005-0000-0000-00008B040000}"/>
    <cellStyle name="Normal 3 2 2 2 3 5 2 3 2" xfId="12509" xr:uid="{00000000-0005-0000-0000-00008C040000}"/>
    <cellStyle name="Normal 3 2 2 2 3 5 2 4" xfId="8911" xr:uid="{00000000-0005-0000-0000-00008D040000}"/>
    <cellStyle name="Normal 3 2 2 2 3 5 3" xfId="2591" xr:uid="{00000000-0005-0000-0000-00008E040000}"/>
    <cellStyle name="Normal 3 2 2 2 3 5 3 2" xfId="6189" xr:uid="{00000000-0005-0000-0000-00008F040000}"/>
    <cellStyle name="Normal 3 2 2 2 3 5 3 2 2" xfId="13385" xr:uid="{00000000-0005-0000-0000-000090040000}"/>
    <cellStyle name="Normal 3 2 2 2 3 5 3 3" xfId="9787" xr:uid="{00000000-0005-0000-0000-000091040000}"/>
    <cellStyle name="Normal 3 2 2 2 3 5 4" xfId="4437" xr:uid="{00000000-0005-0000-0000-000092040000}"/>
    <cellStyle name="Normal 3 2 2 2 3 5 4 2" xfId="11633" xr:uid="{00000000-0005-0000-0000-000093040000}"/>
    <cellStyle name="Normal 3 2 2 2 3 5 5" xfId="8035" xr:uid="{00000000-0005-0000-0000-000094040000}"/>
    <cellStyle name="Normal 3 2 2 2 3 6" xfId="1131" xr:uid="{00000000-0005-0000-0000-000095040000}"/>
    <cellStyle name="Normal 3 2 2 2 3 6 2" xfId="2883" xr:uid="{00000000-0005-0000-0000-000096040000}"/>
    <cellStyle name="Normal 3 2 2 2 3 6 2 2" xfId="6481" xr:uid="{00000000-0005-0000-0000-000097040000}"/>
    <cellStyle name="Normal 3 2 2 2 3 6 2 2 2" xfId="13677" xr:uid="{00000000-0005-0000-0000-000098040000}"/>
    <cellStyle name="Normal 3 2 2 2 3 6 2 3" xfId="10079" xr:uid="{00000000-0005-0000-0000-000099040000}"/>
    <cellStyle name="Normal 3 2 2 2 3 6 3" xfId="4729" xr:uid="{00000000-0005-0000-0000-00009A040000}"/>
    <cellStyle name="Normal 3 2 2 2 3 6 3 2" xfId="11925" xr:uid="{00000000-0005-0000-0000-00009B040000}"/>
    <cellStyle name="Normal 3 2 2 2 3 6 4" xfId="8327" xr:uid="{00000000-0005-0000-0000-00009C040000}"/>
    <cellStyle name="Normal 3 2 2 2 3 7" xfId="2007" xr:uid="{00000000-0005-0000-0000-00009D040000}"/>
    <cellStyle name="Normal 3 2 2 2 3 7 2" xfId="5605" xr:uid="{00000000-0005-0000-0000-00009E040000}"/>
    <cellStyle name="Normal 3 2 2 2 3 7 2 2" xfId="12801" xr:uid="{00000000-0005-0000-0000-00009F040000}"/>
    <cellStyle name="Normal 3 2 2 2 3 7 3" xfId="9203" xr:uid="{00000000-0005-0000-0000-0000A0040000}"/>
    <cellStyle name="Normal 3 2 2 2 3 8" xfId="3773" xr:uid="{00000000-0005-0000-0000-0000A1040000}"/>
    <cellStyle name="Normal 3 2 2 2 3 8 2" xfId="7371" xr:uid="{00000000-0005-0000-0000-0000A2040000}"/>
    <cellStyle name="Normal 3 2 2 2 3 8 2 2" xfId="14567" xr:uid="{00000000-0005-0000-0000-0000A3040000}"/>
    <cellStyle name="Normal 3 2 2 2 3 8 3" xfId="10969" xr:uid="{00000000-0005-0000-0000-0000A4040000}"/>
    <cellStyle name="Normal 3 2 2 2 3 9" xfId="3853" xr:uid="{00000000-0005-0000-0000-0000A5040000}"/>
    <cellStyle name="Normal 3 2 2 2 3 9 2" xfId="11049" xr:uid="{00000000-0005-0000-0000-0000A6040000}"/>
    <cellStyle name="Normal 3 2 2 2 4" xfId="23" xr:uid="{00000000-0005-0000-0000-0000A7040000}"/>
    <cellStyle name="Normal 3 2 2 2 4 10" xfId="7473" xr:uid="{00000000-0005-0000-0000-0000A8040000}"/>
    <cellStyle name="Normal 3 2 2 2 4 11" xfId="268" xr:uid="{00000000-0005-0000-0000-0000A9040000}"/>
    <cellStyle name="Normal 3 2 2 2 4 12" xfId="186" xr:uid="{00000000-0005-0000-0000-0000AA040000}"/>
    <cellStyle name="Normal 3 2 2 2 4 2" xfId="353" xr:uid="{00000000-0005-0000-0000-0000AB040000}"/>
    <cellStyle name="Normal 3 2 2 2 4 2 2" xfId="500" xr:uid="{00000000-0005-0000-0000-0000AC040000}"/>
    <cellStyle name="Normal 3 2 2 2 4 2 2 2" xfId="792" xr:uid="{00000000-0005-0000-0000-0000AD040000}"/>
    <cellStyle name="Normal 3 2 2 2 4 2 2 2 2" xfId="1671" xr:uid="{00000000-0005-0000-0000-0000AE040000}"/>
    <cellStyle name="Normal 3 2 2 2 4 2 2 2 2 2" xfId="3423" xr:uid="{00000000-0005-0000-0000-0000AF040000}"/>
    <cellStyle name="Normal 3 2 2 2 4 2 2 2 2 2 2" xfId="7021" xr:uid="{00000000-0005-0000-0000-0000B0040000}"/>
    <cellStyle name="Normal 3 2 2 2 4 2 2 2 2 2 2 2" xfId="14217" xr:uid="{00000000-0005-0000-0000-0000B1040000}"/>
    <cellStyle name="Normal 3 2 2 2 4 2 2 2 2 2 3" xfId="10619" xr:uid="{00000000-0005-0000-0000-0000B2040000}"/>
    <cellStyle name="Normal 3 2 2 2 4 2 2 2 2 3" xfId="5269" xr:uid="{00000000-0005-0000-0000-0000B3040000}"/>
    <cellStyle name="Normal 3 2 2 2 4 2 2 2 2 3 2" xfId="12465" xr:uid="{00000000-0005-0000-0000-0000B4040000}"/>
    <cellStyle name="Normal 3 2 2 2 4 2 2 2 2 4" xfId="8867" xr:uid="{00000000-0005-0000-0000-0000B5040000}"/>
    <cellStyle name="Normal 3 2 2 2 4 2 2 2 3" xfId="2547" xr:uid="{00000000-0005-0000-0000-0000B6040000}"/>
    <cellStyle name="Normal 3 2 2 2 4 2 2 2 3 2" xfId="6145" xr:uid="{00000000-0005-0000-0000-0000B7040000}"/>
    <cellStyle name="Normal 3 2 2 2 4 2 2 2 3 2 2" xfId="13341" xr:uid="{00000000-0005-0000-0000-0000B8040000}"/>
    <cellStyle name="Normal 3 2 2 2 4 2 2 2 3 3" xfId="9743" xr:uid="{00000000-0005-0000-0000-0000B9040000}"/>
    <cellStyle name="Normal 3 2 2 2 4 2 2 2 4" xfId="4393" xr:uid="{00000000-0005-0000-0000-0000BA040000}"/>
    <cellStyle name="Normal 3 2 2 2 4 2 2 2 4 2" xfId="11589" xr:uid="{00000000-0005-0000-0000-0000BB040000}"/>
    <cellStyle name="Normal 3 2 2 2 4 2 2 2 5" xfId="7991" xr:uid="{00000000-0005-0000-0000-0000BC040000}"/>
    <cellStyle name="Normal 3 2 2 2 4 2 2 3" xfId="1087" xr:uid="{00000000-0005-0000-0000-0000BD040000}"/>
    <cellStyle name="Normal 3 2 2 2 4 2 2 3 2" xfId="1963" xr:uid="{00000000-0005-0000-0000-0000BE040000}"/>
    <cellStyle name="Normal 3 2 2 2 4 2 2 3 2 2" xfId="3715" xr:uid="{00000000-0005-0000-0000-0000BF040000}"/>
    <cellStyle name="Normal 3 2 2 2 4 2 2 3 2 2 2" xfId="7313" xr:uid="{00000000-0005-0000-0000-0000C0040000}"/>
    <cellStyle name="Normal 3 2 2 2 4 2 2 3 2 2 2 2" xfId="14509" xr:uid="{00000000-0005-0000-0000-0000C1040000}"/>
    <cellStyle name="Normal 3 2 2 2 4 2 2 3 2 2 3" xfId="10911" xr:uid="{00000000-0005-0000-0000-0000C2040000}"/>
    <cellStyle name="Normal 3 2 2 2 4 2 2 3 2 3" xfId="5561" xr:uid="{00000000-0005-0000-0000-0000C3040000}"/>
    <cellStyle name="Normal 3 2 2 2 4 2 2 3 2 3 2" xfId="12757" xr:uid="{00000000-0005-0000-0000-0000C4040000}"/>
    <cellStyle name="Normal 3 2 2 2 4 2 2 3 2 4" xfId="9159" xr:uid="{00000000-0005-0000-0000-0000C5040000}"/>
    <cellStyle name="Normal 3 2 2 2 4 2 2 3 3" xfId="2839" xr:uid="{00000000-0005-0000-0000-0000C6040000}"/>
    <cellStyle name="Normal 3 2 2 2 4 2 2 3 3 2" xfId="6437" xr:uid="{00000000-0005-0000-0000-0000C7040000}"/>
    <cellStyle name="Normal 3 2 2 2 4 2 2 3 3 2 2" xfId="13633" xr:uid="{00000000-0005-0000-0000-0000C8040000}"/>
    <cellStyle name="Normal 3 2 2 2 4 2 2 3 3 3" xfId="10035" xr:uid="{00000000-0005-0000-0000-0000C9040000}"/>
    <cellStyle name="Normal 3 2 2 2 4 2 2 3 4" xfId="4685" xr:uid="{00000000-0005-0000-0000-0000CA040000}"/>
    <cellStyle name="Normal 3 2 2 2 4 2 2 3 4 2" xfId="11881" xr:uid="{00000000-0005-0000-0000-0000CB040000}"/>
    <cellStyle name="Normal 3 2 2 2 4 2 2 3 5" xfId="8283" xr:uid="{00000000-0005-0000-0000-0000CC040000}"/>
    <cellStyle name="Normal 3 2 2 2 4 2 2 4" xfId="1379" xr:uid="{00000000-0005-0000-0000-0000CD040000}"/>
    <cellStyle name="Normal 3 2 2 2 4 2 2 4 2" xfId="3131" xr:uid="{00000000-0005-0000-0000-0000CE040000}"/>
    <cellStyle name="Normal 3 2 2 2 4 2 2 4 2 2" xfId="6729" xr:uid="{00000000-0005-0000-0000-0000CF040000}"/>
    <cellStyle name="Normal 3 2 2 2 4 2 2 4 2 2 2" xfId="13925" xr:uid="{00000000-0005-0000-0000-0000D0040000}"/>
    <cellStyle name="Normal 3 2 2 2 4 2 2 4 2 3" xfId="10327" xr:uid="{00000000-0005-0000-0000-0000D1040000}"/>
    <cellStyle name="Normal 3 2 2 2 4 2 2 4 3" xfId="4977" xr:uid="{00000000-0005-0000-0000-0000D2040000}"/>
    <cellStyle name="Normal 3 2 2 2 4 2 2 4 3 2" xfId="12173" xr:uid="{00000000-0005-0000-0000-0000D3040000}"/>
    <cellStyle name="Normal 3 2 2 2 4 2 2 4 4" xfId="8575" xr:uid="{00000000-0005-0000-0000-0000D4040000}"/>
    <cellStyle name="Normal 3 2 2 2 4 2 2 5" xfId="2255" xr:uid="{00000000-0005-0000-0000-0000D5040000}"/>
    <cellStyle name="Normal 3 2 2 2 4 2 2 5 2" xfId="5853" xr:uid="{00000000-0005-0000-0000-0000D6040000}"/>
    <cellStyle name="Normal 3 2 2 2 4 2 2 5 2 2" xfId="13049" xr:uid="{00000000-0005-0000-0000-0000D7040000}"/>
    <cellStyle name="Normal 3 2 2 2 4 2 2 5 3" xfId="9451" xr:uid="{00000000-0005-0000-0000-0000D8040000}"/>
    <cellStyle name="Normal 3 2 2 2 4 2 2 6" xfId="4101" xr:uid="{00000000-0005-0000-0000-0000D9040000}"/>
    <cellStyle name="Normal 3 2 2 2 4 2 2 6 2" xfId="11297" xr:uid="{00000000-0005-0000-0000-0000DA040000}"/>
    <cellStyle name="Normal 3 2 2 2 4 2 2 7" xfId="7699" xr:uid="{00000000-0005-0000-0000-0000DB040000}"/>
    <cellStyle name="Normal 3 2 2 2 4 2 3" xfId="646" xr:uid="{00000000-0005-0000-0000-0000DC040000}"/>
    <cellStyle name="Normal 3 2 2 2 4 2 3 2" xfId="1525" xr:uid="{00000000-0005-0000-0000-0000DD040000}"/>
    <cellStyle name="Normal 3 2 2 2 4 2 3 2 2" xfId="3277" xr:uid="{00000000-0005-0000-0000-0000DE040000}"/>
    <cellStyle name="Normal 3 2 2 2 4 2 3 2 2 2" xfId="6875" xr:uid="{00000000-0005-0000-0000-0000DF040000}"/>
    <cellStyle name="Normal 3 2 2 2 4 2 3 2 2 2 2" xfId="14071" xr:uid="{00000000-0005-0000-0000-0000E0040000}"/>
    <cellStyle name="Normal 3 2 2 2 4 2 3 2 2 3" xfId="10473" xr:uid="{00000000-0005-0000-0000-0000E1040000}"/>
    <cellStyle name="Normal 3 2 2 2 4 2 3 2 3" xfId="5123" xr:uid="{00000000-0005-0000-0000-0000E2040000}"/>
    <cellStyle name="Normal 3 2 2 2 4 2 3 2 3 2" xfId="12319" xr:uid="{00000000-0005-0000-0000-0000E3040000}"/>
    <cellStyle name="Normal 3 2 2 2 4 2 3 2 4" xfId="8721" xr:uid="{00000000-0005-0000-0000-0000E4040000}"/>
    <cellStyle name="Normal 3 2 2 2 4 2 3 3" xfId="2401" xr:uid="{00000000-0005-0000-0000-0000E5040000}"/>
    <cellStyle name="Normal 3 2 2 2 4 2 3 3 2" xfId="5999" xr:uid="{00000000-0005-0000-0000-0000E6040000}"/>
    <cellStyle name="Normal 3 2 2 2 4 2 3 3 2 2" xfId="13195" xr:uid="{00000000-0005-0000-0000-0000E7040000}"/>
    <cellStyle name="Normal 3 2 2 2 4 2 3 3 3" xfId="9597" xr:uid="{00000000-0005-0000-0000-0000E8040000}"/>
    <cellStyle name="Normal 3 2 2 2 4 2 3 4" xfId="4247" xr:uid="{00000000-0005-0000-0000-0000E9040000}"/>
    <cellStyle name="Normal 3 2 2 2 4 2 3 4 2" xfId="11443" xr:uid="{00000000-0005-0000-0000-0000EA040000}"/>
    <cellStyle name="Normal 3 2 2 2 4 2 3 5" xfId="7845" xr:uid="{00000000-0005-0000-0000-0000EB040000}"/>
    <cellStyle name="Normal 3 2 2 2 4 2 4" xfId="941" xr:uid="{00000000-0005-0000-0000-0000EC040000}"/>
    <cellStyle name="Normal 3 2 2 2 4 2 4 2" xfId="1817" xr:uid="{00000000-0005-0000-0000-0000ED040000}"/>
    <cellStyle name="Normal 3 2 2 2 4 2 4 2 2" xfId="3569" xr:uid="{00000000-0005-0000-0000-0000EE040000}"/>
    <cellStyle name="Normal 3 2 2 2 4 2 4 2 2 2" xfId="7167" xr:uid="{00000000-0005-0000-0000-0000EF040000}"/>
    <cellStyle name="Normal 3 2 2 2 4 2 4 2 2 2 2" xfId="14363" xr:uid="{00000000-0005-0000-0000-0000F0040000}"/>
    <cellStyle name="Normal 3 2 2 2 4 2 4 2 2 3" xfId="10765" xr:uid="{00000000-0005-0000-0000-0000F1040000}"/>
    <cellStyle name="Normal 3 2 2 2 4 2 4 2 3" xfId="5415" xr:uid="{00000000-0005-0000-0000-0000F2040000}"/>
    <cellStyle name="Normal 3 2 2 2 4 2 4 2 3 2" xfId="12611" xr:uid="{00000000-0005-0000-0000-0000F3040000}"/>
    <cellStyle name="Normal 3 2 2 2 4 2 4 2 4" xfId="9013" xr:uid="{00000000-0005-0000-0000-0000F4040000}"/>
    <cellStyle name="Normal 3 2 2 2 4 2 4 3" xfId="2693" xr:uid="{00000000-0005-0000-0000-0000F5040000}"/>
    <cellStyle name="Normal 3 2 2 2 4 2 4 3 2" xfId="6291" xr:uid="{00000000-0005-0000-0000-0000F6040000}"/>
    <cellStyle name="Normal 3 2 2 2 4 2 4 3 2 2" xfId="13487" xr:uid="{00000000-0005-0000-0000-0000F7040000}"/>
    <cellStyle name="Normal 3 2 2 2 4 2 4 3 3" xfId="9889" xr:uid="{00000000-0005-0000-0000-0000F8040000}"/>
    <cellStyle name="Normal 3 2 2 2 4 2 4 4" xfId="4539" xr:uid="{00000000-0005-0000-0000-0000F9040000}"/>
    <cellStyle name="Normal 3 2 2 2 4 2 4 4 2" xfId="11735" xr:uid="{00000000-0005-0000-0000-0000FA040000}"/>
    <cellStyle name="Normal 3 2 2 2 4 2 4 5" xfId="8137" xr:uid="{00000000-0005-0000-0000-0000FB040000}"/>
    <cellStyle name="Normal 3 2 2 2 4 2 5" xfId="1233" xr:uid="{00000000-0005-0000-0000-0000FC040000}"/>
    <cellStyle name="Normal 3 2 2 2 4 2 5 2" xfId="2985" xr:uid="{00000000-0005-0000-0000-0000FD040000}"/>
    <cellStyle name="Normal 3 2 2 2 4 2 5 2 2" xfId="6583" xr:uid="{00000000-0005-0000-0000-0000FE040000}"/>
    <cellStyle name="Normal 3 2 2 2 4 2 5 2 2 2" xfId="13779" xr:uid="{00000000-0005-0000-0000-0000FF040000}"/>
    <cellStyle name="Normal 3 2 2 2 4 2 5 2 3" xfId="10181" xr:uid="{00000000-0005-0000-0000-000000050000}"/>
    <cellStyle name="Normal 3 2 2 2 4 2 5 3" xfId="4831" xr:uid="{00000000-0005-0000-0000-000001050000}"/>
    <cellStyle name="Normal 3 2 2 2 4 2 5 3 2" xfId="12027" xr:uid="{00000000-0005-0000-0000-000002050000}"/>
    <cellStyle name="Normal 3 2 2 2 4 2 5 4" xfId="8429" xr:uid="{00000000-0005-0000-0000-000003050000}"/>
    <cellStyle name="Normal 3 2 2 2 4 2 6" xfId="2109" xr:uid="{00000000-0005-0000-0000-000004050000}"/>
    <cellStyle name="Normal 3 2 2 2 4 2 6 2" xfId="5707" xr:uid="{00000000-0005-0000-0000-000005050000}"/>
    <cellStyle name="Normal 3 2 2 2 4 2 6 2 2" xfId="12903" xr:uid="{00000000-0005-0000-0000-000006050000}"/>
    <cellStyle name="Normal 3 2 2 2 4 2 6 3" xfId="9305" xr:uid="{00000000-0005-0000-0000-000007050000}"/>
    <cellStyle name="Normal 3 2 2 2 4 2 7" xfId="3955" xr:uid="{00000000-0005-0000-0000-000008050000}"/>
    <cellStyle name="Normal 3 2 2 2 4 2 7 2" xfId="11151" xr:uid="{00000000-0005-0000-0000-000009050000}"/>
    <cellStyle name="Normal 3 2 2 2 4 2 8" xfId="7553" xr:uid="{00000000-0005-0000-0000-00000A050000}"/>
    <cellStyle name="Normal 3 2 2 2 4 3" xfId="420" xr:uid="{00000000-0005-0000-0000-00000B050000}"/>
    <cellStyle name="Normal 3 2 2 2 4 3 2" xfId="712" xr:uid="{00000000-0005-0000-0000-00000C050000}"/>
    <cellStyle name="Normal 3 2 2 2 4 3 2 2" xfId="1591" xr:uid="{00000000-0005-0000-0000-00000D050000}"/>
    <cellStyle name="Normal 3 2 2 2 4 3 2 2 2" xfId="3343" xr:uid="{00000000-0005-0000-0000-00000E050000}"/>
    <cellStyle name="Normal 3 2 2 2 4 3 2 2 2 2" xfId="6941" xr:uid="{00000000-0005-0000-0000-00000F050000}"/>
    <cellStyle name="Normal 3 2 2 2 4 3 2 2 2 2 2" xfId="14137" xr:uid="{00000000-0005-0000-0000-000010050000}"/>
    <cellStyle name="Normal 3 2 2 2 4 3 2 2 2 3" xfId="10539" xr:uid="{00000000-0005-0000-0000-000011050000}"/>
    <cellStyle name="Normal 3 2 2 2 4 3 2 2 3" xfId="5189" xr:uid="{00000000-0005-0000-0000-000012050000}"/>
    <cellStyle name="Normal 3 2 2 2 4 3 2 2 3 2" xfId="12385" xr:uid="{00000000-0005-0000-0000-000013050000}"/>
    <cellStyle name="Normal 3 2 2 2 4 3 2 2 4" xfId="8787" xr:uid="{00000000-0005-0000-0000-000014050000}"/>
    <cellStyle name="Normal 3 2 2 2 4 3 2 3" xfId="2467" xr:uid="{00000000-0005-0000-0000-000015050000}"/>
    <cellStyle name="Normal 3 2 2 2 4 3 2 3 2" xfId="6065" xr:uid="{00000000-0005-0000-0000-000016050000}"/>
    <cellStyle name="Normal 3 2 2 2 4 3 2 3 2 2" xfId="13261" xr:uid="{00000000-0005-0000-0000-000017050000}"/>
    <cellStyle name="Normal 3 2 2 2 4 3 2 3 3" xfId="9663" xr:uid="{00000000-0005-0000-0000-000018050000}"/>
    <cellStyle name="Normal 3 2 2 2 4 3 2 4" xfId="4313" xr:uid="{00000000-0005-0000-0000-000019050000}"/>
    <cellStyle name="Normal 3 2 2 2 4 3 2 4 2" xfId="11509" xr:uid="{00000000-0005-0000-0000-00001A050000}"/>
    <cellStyle name="Normal 3 2 2 2 4 3 2 5" xfId="7911" xr:uid="{00000000-0005-0000-0000-00001B050000}"/>
    <cellStyle name="Normal 3 2 2 2 4 3 3" xfId="1007" xr:uid="{00000000-0005-0000-0000-00001C050000}"/>
    <cellStyle name="Normal 3 2 2 2 4 3 3 2" xfId="1883" xr:uid="{00000000-0005-0000-0000-00001D050000}"/>
    <cellStyle name="Normal 3 2 2 2 4 3 3 2 2" xfId="3635" xr:uid="{00000000-0005-0000-0000-00001E050000}"/>
    <cellStyle name="Normal 3 2 2 2 4 3 3 2 2 2" xfId="7233" xr:uid="{00000000-0005-0000-0000-00001F050000}"/>
    <cellStyle name="Normal 3 2 2 2 4 3 3 2 2 2 2" xfId="14429" xr:uid="{00000000-0005-0000-0000-000020050000}"/>
    <cellStyle name="Normal 3 2 2 2 4 3 3 2 2 3" xfId="10831" xr:uid="{00000000-0005-0000-0000-000021050000}"/>
    <cellStyle name="Normal 3 2 2 2 4 3 3 2 3" xfId="5481" xr:uid="{00000000-0005-0000-0000-000022050000}"/>
    <cellStyle name="Normal 3 2 2 2 4 3 3 2 3 2" xfId="12677" xr:uid="{00000000-0005-0000-0000-000023050000}"/>
    <cellStyle name="Normal 3 2 2 2 4 3 3 2 4" xfId="9079" xr:uid="{00000000-0005-0000-0000-000024050000}"/>
    <cellStyle name="Normal 3 2 2 2 4 3 3 3" xfId="2759" xr:uid="{00000000-0005-0000-0000-000025050000}"/>
    <cellStyle name="Normal 3 2 2 2 4 3 3 3 2" xfId="6357" xr:uid="{00000000-0005-0000-0000-000026050000}"/>
    <cellStyle name="Normal 3 2 2 2 4 3 3 3 2 2" xfId="13553" xr:uid="{00000000-0005-0000-0000-000027050000}"/>
    <cellStyle name="Normal 3 2 2 2 4 3 3 3 3" xfId="9955" xr:uid="{00000000-0005-0000-0000-000028050000}"/>
    <cellStyle name="Normal 3 2 2 2 4 3 3 4" xfId="4605" xr:uid="{00000000-0005-0000-0000-000029050000}"/>
    <cellStyle name="Normal 3 2 2 2 4 3 3 4 2" xfId="11801" xr:uid="{00000000-0005-0000-0000-00002A050000}"/>
    <cellStyle name="Normal 3 2 2 2 4 3 3 5" xfId="8203" xr:uid="{00000000-0005-0000-0000-00002B050000}"/>
    <cellStyle name="Normal 3 2 2 2 4 3 4" xfId="1299" xr:uid="{00000000-0005-0000-0000-00002C050000}"/>
    <cellStyle name="Normal 3 2 2 2 4 3 4 2" xfId="3051" xr:uid="{00000000-0005-0000-0000-00002D050000}"/>
    <cellStyle name="Normal 3 2 2 2 4 3 4 2 2" xfId="6649" xr:uid="{00000000-0005-0000-0000-00002E050000}"/>
    <cellStyle name="Normal 3 2 2 2 4 3 4 2 2 2" xfId="13845" xr:uid="{00000000-0005-0000-0000-00002F050000}"/>
    <cellStyle name="Normal 3 2 2 2 4 3 4 2 3" xfId="10247" xr:uid="{00000000-0005-0000-0000-000030050000}"/>
    <cellStyle name="Normal 3 2 2 2 4 3 4 3" xfId="4897" xr:uid="{00000000-0005-0000-0000-000031050000}"/>
    <cellStyle name="Normal 3 2 2 2 4 3 4 3 2" xfId="12093" xr:uid="{00000000-0005-0000-0000-000032050000}"/>
    <cellStyle name="Normal 3 2 2 2 4 3 4 4" xfId="8495" xr:uid="{00000000-0005-0000-0000-000033050000}"/>
    <cellStyle name="Normal 3 2 2 2 4 3 5" xfId="2175" xr:uid="{00000000-0005-0000-0000-000034050000}"/>
    <cellStyle name="Normal 3 2 2 2 4 3 5 2" xfId="5773" xr:uid="{00000000-0005-0000-0000-000035050000}"/>
    <cellStyle name="Normal 3 2 2 2 4 3 5 2 2" xfId="12969" xr:uid="{00000000-0005-0000-0000-000036050000}"/>
    <cellStyle name="Normal 3 2 2 2 4 3 5 3" xfId="9371" xr:uid="{00000000-0005-0000-0000-000037050000}"/>
    <cellStyle name="Normal 3 2 2 2 4 3 6" xfId="4021" xr:uid="{00000000-0005-0000-0000-000038050000}"/>
    <cellStyle name="Normal 3 2 2 2 4 3 6 2" xfId="11217" xr:uid="{00000000-0005-0000-0000-000039050000}"/>
    <cellStyle name="Normal 3 2 2 2 4 3 7" xfId="7619" xr:uid="{00000000-0005-0000-0000-00003A050000}"/>
    <cellStyle name="Normal 3 2 2 2 4 4" xfId="566" xr:uid="{00000000-0005-0000-0000-00003B050000}"/>
    <cellStyle name="Normal 3 2 2 2 4 4 2" xfId="1445" xr:uid="{00000000-0005-0000-0000-00003C050000}"/>
    <cellStyle name="Normal 3 2 2 2 4 4 2 2" xfId="3197" xr:uid="{00000000-0005-0000-0000-00003D050000}"/>
    <cellStyle name="Normal 3 2 2 2 4 4 2 2 2" xfId="6795" xr:uid="{00000000-0005-0000-0000-00003E050000}"/>
    <cellStyle name="Normal 3 2 2 2 4 4 2 2 2 2" xfId="13991" xr:uid="{00000000-0005-0000-0000-00003F050000}"/>
    <cellStyle name="Normal 3 2 2 2 4 4 2 2 3" xfId="10393" xr:uid="{00000000-0005-0000-0000-000040050000}"/>
    <cellStyle name="Normal 3 2 2 2 4 4 2 3" xfId="5043" xr:uid="{00000000-0005-0000-0000-000041050000}"/>
    <cellStyle name="Normal 3 2 2 2 4 4 2 3 2" xfId="12239" xr:uid="{00000000-0005-0000-0000-000042050000}"/>
    <cellStyle name="Normal 3 2 2 2 4 4 2 4" xfId="8641" xr:uid="{00000000-0005-0000-0000-000043050000}"/>
    <cellStyle name="Normal 3 2 2 2 4 4 3" xfId="2321" xr:uid="{00000000-0005-0000-0000-000044050000}"/>
    <cellStyle name="Normal 3 2 2 2 4 4 3 2" xfId="5919" xr:uid="{00000000-0005-0000-0000-000045050000}"/>
    <cellStyle name="Normal 3 2 2 2 4 4 3 2 2" xfId="13115" xr:uid="{00000000-0005-0000-0000-000046050000}"/>
    <cellStyle name="Normal 3 2 2 2 4 4 3 3" xfId="9517" xr:uid="{00000000-0005-0000-0000-000047050000}"/>
    <cellStyle name="Normal 3 2 2 2 4 4 4" xfId="4167" xr:uid="{00000000-0005-0000-0000-000048050000}"/>
    <cellStyle name="Normal 3 2 2 2 4 4 4 2" xfId="11363" xr:uid="{00000000-0005-0000-0000-000049050000}"/>
    <cellStyle name="Normal 3 2 2 2 4 4 5" xfId="7765" xr:uid="{00000000-0005-0000-0000-00004A050000}"/>
    <cellStyle name="Normal 3 2 2 2 4 5" xfId="861" xr:uid="{00000000-0005-0000-0000-00004B050000}"/>
    <cellStyle name="Normal 3 2 2 2 4 5 2" xfId="1737" xr:uid="{00000000-0005-0000-0000-00004C050000}"/>
    <cellStyle name="Normal 3 2 2 2 4 5 2 2" xfId="3489" xr:uid="{00000000-0005-0000-0000-00004D050000}"/>
    <cellStyle name="Normal 3 2 2 2 4 5 2 2 2" xfId="7087" xr:uid="{00000000-0005-0000-0000-00004E050000}"/>
    <cellStyle name="Normal 3 2 2 2 4 5 2 2 2 2" xfId="14283" xr:uid="{00000000-0005-0000-0000-00004F050000}"/>
    <cellStyle name="Normal 3 2 2 2 4 5 2 2 3" xfId="10685" xr:uid="{00000000-0005-0000-0000-000050050000}"/>
    <cellStyle name="Normal 3 2 2 2 4 5 2 3" xfId="5335" xr:uid="{00000000-0005-0000-0000-000051050000}"/>
    <cellStyle name="Normal 3 2 2 2 4 5 2 3 2" xfId="12531" xr:uid="{00000000-0005-0000-0000-000052050000}"/>
    <cellStyle name="Normal 3 2 2 2 4 5 2 4" xfId="8933" xr:uid="{00000000-0005-0000-0000-000053050000}"/>
    <cellStyle name="Normal 3 2 2 2 4 5 3" xfId="2613" xr:uid="{00000000-0005-0000-0000-000054050000}"/>
    <cellStyle name="Normal 3 2 2 2 4 5 3 2" xfId="6211" xr:uid="{00000000-0005-0000-0000-000055050000}"/>
    <cellStyle name="Normal 3 2 2 2 4 5 3 2 2" xfId="13407" xr:uid="{00000000-0005-0000-0000-000056050000}"/>
    <cellStyle name="Normal 3 2 2 2 4 5 3 3" xfId="9809" xr:uid="{00000000-0005-0000-0000-000057050000}"/>
    <cellStyle name="Normal 3 2 2 2 4 5 4" xfId="4459" xr:uid="{00000000-0005-0000-0000-000058050000}"/>
    <cellStyle name="Normal 3 2 2 2 4 5 4 2" xfId="11655" xr:uid="{00000000-0005-0000-0000-000059050000}"/>
    <cellStyle name="Normal 3 2 2 2 4 5 5" xfId="8057" xr:uid="{00000000-0005-0000-0000-00005A050000}"/>
    <cellStyle name="Normal 3 2 2 2 4 6" xfId="1153" xr:uid="{00000000-0005-0000-0000-00005B050000}"/>
    <cellStyle name="Normal 3 2 2 2 4 6 2" xfId="2905" xr:uid="{00000000-0005-0000-0000-00005C050000}"/>
    <cellStyle name="Normal 3 2 2 2 4 6 2 2" xfId="6503" xr:uid="{00000000-0005-0000-0000-00005D050000}"/>
    <cellStyle name="Normal 3 2 2 2 4 6 2 2 2" xfId="13699" xr:uid="{00000000-0005-0000-0000-00005E050000}"/>
    <cellStyle name="Normal 3 2 2 2 4 6 2 3" xfId="10101" xr:uid="{00000000-0005-0000-0000-00005F050000}"/>
    <cellStyle name="Normal 3 2 2 2 4 6 3" xfId="4751" xr:uid="{00000000-0005-0000-0000-000060050000}"/>
    <cellStyle name="Normal 3 2 2 2 4 6 3 2" xfId="11947" xr:uid="{00000000-0005-0000-0000-000061050000}"/>
    <cellStyle name="Normal 3 2 2 2 4 6 4" xfId="8349" xr:uid="{00000000-0005-0000-0000-000062050000}"/>
    <cellStyle name="Normal 3 2 2 2 4 7" xfId="2029" xr:uid="{00000000-0005-0000-0000-000063050000}"/>
    <cellStyle name="Normal 3 2 2 2 4 7 2" xfId="5627" xr:uid="{00000000-0005-0000-0000-000064050000}"/>
    <cellStyle name="Normal 3 2 2 2 4 7 2 2" xfId="12823" xr:uid="{00000000-0005-0000-0000-000065050000}"/>
    <cellStyle name="Normal 3 2 2 2 4 7 3" xfId="9225" xr:uid="{00000000-0005-0000-0000-000066050000}"/>
    <cellStyle name="Normal 3 2 2 2 4 8" xfId="3795" xr:uid="{00000000-0005-0000-0000-000067050000}"/>
    <cellStyle name="Normal 3 2 2 2 4 8 2" xfId="7393" xr:uid="{00000000-0005-0000-0000-000068050000}"/>
    <cellStyle name="Normal 3 2 2 2 4 8 2 2" xfId="14589" xr:uid="{00000000-0005-0000-0000-000069050000}"/>
    <cellStyle name="Normal 3 2 2 2 4 8 3" xfId="10991" xr:uid="{00000000-0005-0000-0000-00006A050000}"/>
    <cellStyle name="Normal 3 2 2 2 4 9" xfId="3875" xr:uid="{00000000-0005-0000-0000-00006B050000}"/>
    <cellStyle name="Normal 3 2 2 2 4 9 2" xfId="11071" xr:uid="{00000000-0005-0000-0000-00006C050000}"/>
    <cellStyle name="Normal 3 2 2 2 5" xfId="24" xr:uid="{00000000-0005-0000-0000-00006D050000}"/>
    <cellStyle name="Normal 3 2 2 2 5 10" xfId="298" xr:uid="{00000000-0005-0000-0000-00006E050000}"/>
    <cellStyle name="Normal 3 2 2 2 5 11" xfId="214" xr:uid="{00000000-0005-0000-0000-00006F050000}"/>
    <cellStyle name="Normal 3 2 2 2 5 2" xfId="448" xr:uid="{00000000-0005-0000-0000-000070050000}"/>
    <cellStyle name="Normal 3 2 2 2 5 2 2" xfId="740" xr:uid="{00000000-0005-0000-0000-000071050000}"/>
    <cellStyle name="Normal 3 2 2 2 5 2 2 2" xfId="1619" xr:uid="{00000000-0005-0000-0000-000072050000}"/>
    <cellStyle name="Normal 3 2 2 2 5 2 2 2 2" xfId="3371" xr:uid="{00000000-0005-0000-0000-000073050000}"/>
    <cellStyle name="Normal 3 2 2 2 5 2 2 2 2 2" xfId="6969" xr:uid="{00000000-0005-0000-0000-000074050000}"/>
    <cellStyle name="Normal 3 2 2 2 5 2 2 2 2 2 2" xfId="14165" xr:uid="{00000000-0005-0000-0000-000075050000}"/>
    <cellStyle name="Normal 3 2 2 2 5 2 2 2 2 3" xfId="10567" xr:uid="{00000000-0005-0000-0000-000076050000}"/>
    <cellStyle name="Normal 3 2 2 2 5 2 2 2 3" xfId="5217" xr:uid="{00000000-0005-0000-0000-000077050000}"/>
    <cellStyle name="Normal 3 2 2 2 5 2 2 2 3 2" xfId="12413" xr:uid="{00000000-0005-0000-0000-000078050000}"/>
    <cellStyle name="Normal 3 2 2 2 5 2 2 2 4" xfId="8815" xr:uid="{00000000-0005-0000-0000-000079050000}"/>
    <cellStyle name="Normal 3 2 2 2 5 2 2 3" xfId="2495" xr:uid="{00000000-0005-0000-0000-00007A050000}"/>
    <cellStyle name="Normal 3 2 2 2 5 2 2 3 2" xfId="6093" xr:uid="{00000000-0005-0000-0000-00007B050000}"/>
    <cellStyle name="Normal 3 2 2 2 5 2 2 3 2 2" xfId="13289" xr:uid="{00000000-0005-0000-0000-00007C050000}"/>
    <cellStyle name="Normal 3 2 2 2 5 2 2 3 3" xfId="9691" xr:uid="{00000000-0005-0000-0000-00007D050000}"/>
    <cellStyle name="Normal 3 2 2 2 5 2 2 4" xfId="4341" xr:uid="{00000000-0005-0000-0000-00007E050000}"/>
    <cellStyle name="Normal 3 2 2 2 5 2 2 4 2" xfId="11537" xr:uid="{00000000-0005-0000-0000-00007F050000}"/>
    <cellStyle name="Normal 3 2 2 2 5 2 2 5" xfId="7939" xr:uid="{00000000-0005-0000-0000-000080050000}"/>
    <cellStyle name="Normal 3 2 2 2 5 2 3" xfId="1035" xr:uid="{00000000-0005-0000-0000-000081050000}"/>
    <cellStyle name="Normal 3 2 2 2 5 2 3 2" xfId="1911" xr:uid="{00000000-0005-0000-0000-000082050000}"/>
    <cellStyle name="Normal 3 2 2 2 5 2 3 2 2" xfId="3663" xr:uid="{00000000-0005-0000-0000-000083050000}"/>
    <cellStyle name="Normal 3 2 2 2 5 2 3 2 2 2" xfId="7261" xr:uid="{00000000-0005-0000-0000-000084050000}"/>
    <cellStyle name="Normal 3 2 2 2 5 2 3 2 2 2 2" xfId="14457" xr:uid="{00000000-0005-0000-0000-000085050000}"/>
    <cellStyle name="Normal 3 2 2 2 5 2 3 2 2 3" xfId="10859" xr:uid="{00000000-0005-0000-0000-000086050000}"/>
    <cellStyle name="Normal 3 2 2 2 5 2 3 2 3" xfId="5509" xr:uid="{00000000-0005-0000-0000-000087050000}"/>
    <cellStyle name="Normal 3 2 2 2 5 2 3 2 3 2" xfId="12705" xr:uid="{00000000-0005-0000-0000-000088050000}"/>
    <cellStyle name="Normal 3 2 2 2 5 2 3 2 4" xfId="9107" xr:uid="{00000000-0005-0000-0000-000089050000}"/>
    <cellStyle name="Normal 3 2 2 2 5 2 3 3" xfId="2787" xr:uid="{00000000-0005-0000-0000-00008A050000}"/>
    <cellStyle name="Normal 3 2 2 2 5 2 3 3 2" xfId="6385" xr:uid="{00000000-0005-0000-0000-00008B050000}"/>
    <cellStyle name="Normal 3 2 2 2 5 2 3 3 2 2" xfId="13581" xr:uid="{00000000-0005-0000-0000-00008C050000}"/>
    <cellStyle name="Normal 3 2 2 2 5 2 3 3 3" xfId="9983" xr:uid="{00000000-0005-0000-0000-00008D050000}"/>
    <cellStyle name="Normal 3 2 2 2 5 2 3 4" xfId="4633" xr:uid="{00000000-0005-0000-0000-00008E050000}"/>
    <cellStyle name="Normal 3 2 2 2 5 2 3 4 2" xfId="11829" xr:uid="{00000000-0005-0000-0000-00008F050000}"/>
    <cellStyle name="Normal 3 2 2 2 5 2 3 5" xfId="8231" xr:uid="{00000000-0005-0000-0000-000090050000}"/>
    <cellStyle name="Normal 3 2 2 2 5 2 4" xfId="1327" xr:uid="{00000000-0005-0000-0000-000091050000}"/>
    <cellStyle name="Normal 3 2 2 2 5 2 4 2" xfId="3079" xr:uid="{00000000-0005-0000-0000-000092050000}"/>
    <cellStyle name="Normal 3 2 2 2 5 2 4 2 2" xfId="6677" xr:uid="{00000000-0005-0000-0000-000093050000}"/>
    <cellStyle name="Normal 3 2 2 2 5 2 4 2 2 2" xfId="13873" xr:uid="{00000000-0005-0000-0000-000094050000}"/>
    <cellStyle name="Normal 3 2 2 2 5 2 4 2 3" xfId="10275" xr:uid="{00000000-0005-0000-0000-000095050000}"/>
    <cellStyle name="Normal 3 2 2 2 5 2 4 3" xfId="4925" xr:uid="{00000000-0005-0000-0000-000096050000}"/>
    <cellStyle name="Normal 3 2 2 2 5 2 4 3 2" xfId="12121" xr:uid="{00000000-0005-0000-0000-000097050000}"/>
    <cellStyle name="Normal 3 2 2 2 5 2 4 4" xfId="8523" xr:uid="{00000000-0005-0000-0000-000098050000}"/>
    <cellStyle name="Normal 3 2 2 2 5 2 5" xfId="2203" xr:uid="{00000000-0005-0000-0000-000099050000}"/>
    <cellStyle name="Normal 3 2 2 2 5 2 5 2" xfId="5801" xr:uid="{00000000-0005-0000-0000-00009A050000}"/>
    <cellStyle name="Normal 3 2 2 2 5 2 5 2 2" xfId="12997" xr:uid="{00000000-0005-0000-0000-00009B050000}"/>
    <cellStyle name="Normal 3 2 2 2 5 2 5 3" xfId="9399" xr:uid="{00000000-0005-0000-0000-00009C050000}"/>
    <cellStyle name="Normal 3 2 2 2 5 2 6" xfId="4049" xr:uid="{00000000-0005-0000-0000-00009D050000}"/>
    <cellStyle name="Normal 3 2 2 2 5 2 6 2" xfId="11245" xr:uid="{00000000-0005-0000-0000-00009E050000}"/>
    <cellStyle name="Normal 3 2 2 2 5 2 7" xfId="7647" xr:uid="{00000000-0005-0000-0000-00009F050000}"/>
    <cellStyle name="Normal 3 2 2 2 5 3" xfId="594" xr:uid="{00000000-0005-0000-0000-0000A0050000}"/>
    <cellStyle name="Normal 3 2 2 2 5 3 2" xfId="1473" xr:uid="{00000000-0005-0000-0000-0000A1050000}"/>
    <cellStyle name="Normal 3 2 2 2 5 3 2 2" xfId="3225" xr:uid="{00000000-0005-0000-0000-0000A2050000}"/>
    <cellStyle name="Normal 3 2 2 2 5 3 2 2 2" xfId="6823" xr:uid="{00000000-0005-0000-0000-0000A3050000}"/>
    <cellStyle name="Normal 3 2 2 2 5 3 2 2 2 2" xfId="14019" xr:uid="{00000000-0005-0000-0000-0000A4050000}"/>
    <cellStyle name="Normal 3 2 2 2 5 3 2 2 3" xfId="10421" xr:uid="{00000000-0005-0000-0000-0000A5050000}"/>
    <cellStyle name="Normal 3 2 2 2 5 3 2 3" xfId="5071" xr:uid="{00000000-0005-0000-0000-0000A6050000}"/>
    <cellStyle name="Normal 3 2 2 2 5 3 2 3 2" xfId="12267" xr:uid="{00000000-0005-0000-0000-0000A7050000}"/>
    <cellStyle name="Normal 3 2 2 2 5 3 2 4" xfId="8669" xr:uid="{00000000-0005-0000-0000-0000A8050000}"/>
    <cellStyle name="Normal 3 2 2 2 5 3 3" xfId="2349" xr:uid="{00000000-0005-0000-0000-0000A9050000}"/>
    <cellStyle name="Normal 3 2 2 2 5 3 3 2" xfId="5947" xr:uid="{00000000-0005-0000-0000-0000AA050000}"/>
    <cellStyle name="Normal 3 2 2 2 5 3 3 2 2" xfId="13143" xr:uid="{00000000-0005-0000-0000-0000AB050000}"/>
    <cellStyle name="Normal 3 2 2 2 5 3 3 3" xfId="9545" xr:uid="{00000000-0005-0000-0000-0000AC050000}"/>
    <cellStyle name="Normal 3 2 2 2 5 3 4" xfId="4195" xr:uid="{00000000-0005-0000-0000-0000AD050000}"/>
    <cellStyle name="Normal 3 2 2 2 5 3 4 2" xfId="11391" xr:uid="{00000000-0005-0000-0000-0000AE050000}"/>
    <cellStyle name="Normal 3 2 2 2 5 3 5" xfId="7793" xr:uid="{00000000-0005-0000-0000-0000AF050000}"/>
    <cellStyle name="Normal 3 2 2 2 5 4" xfId="889" xr:uid="{00000000-0005-0000-0000-0000B0050000}"/>
    <cellStyle name="Normal 3 2 2 2 5 4 2" xfId="1765" xr:uid="{00000000-0005-0000-0000-0000B1050000}"/>
    <cellStyle name="Normal 3 2 2 2 5 4 2 2" xfId="3517" xr:uid="{00000000-0005-0000-0000-0000B2050000}"/>
    <cellStyle name="Normal 3 2 2 2 5 4 2 2 2" xfId="7115" xr:uid="{00000000-0005-0000-0000-0000B3050000}"/>
    <cellStyle name="Normal 3 2 2 2 5 4 2 2 2 2" xfId="14311" xr:uid="{00000000-0005-0000-0000-0000B4050000}"/>
    <cellStyle name="Normal 3 2 2 2 5 4 2 2 3" xfId="10713" xr:uid="{00000000-0005-0000-0000-0000B5050000}"/>
    <cellStyle name="Normal 3 2 2 2 5 4 2 3" xfId="5363" xr:uid="{00000000-0005-0000-0000-0000B6050000}"/>
    <cellStyle name="Normal 3 2 2 2 5 4 2 3 2" xfId="12559" xr:uid="{00000000-0005-0000-0000-0000B7050000}"/>
    <cellStyle name="Normal 3 2 2 2 5 4 2 4" xfId="8961" xr:uid="{00000000-0005-0000-0000-0000B8050000}"/>
    <cellStyle name="Normal 3 2 2 2 5 4 3" xfId="2641" xr:uid="{00000000-0005-0000-0000-0000B9050000}"/>
    <cellStyle name="Normal 3 2 2 2 5 4 3 2" xfId="6239" xr:uid="{00000000-0005-0000-0000-0000BA050000}"/>
    <cellStyle name="Normal 3 2 2 2 5 4 3 2 2" xfId="13435" xr:uid="{00000000-0005-0000-0000-0000BB050000}"/>
    <cellStyle name="Normal 3 2 2 2 5 4 3 3" xfId="9837" xr:uid="{00000000-0005-0000-0000-0000BC050000}"/>
    <cellStyle name="Normal 3 2 2 2 5 4 4" xfId="4487" xr:uid="{00000000-0005-0000-0000-0000BD050000}"/>
    <cellStyle name="Normal 3 2 2 2 5 4 4 2" xfId="11683" xr:uid="{00000000-0005-0000-0000-0000BE050000}"/>
    <cellStyle name="Normal 3 2 2 2 5 4 5" xfId="8085" xr:uid="{00000000-0005-0000-0000-0000BF050000}"/>
    <cellStyle name="Normal 3 2 2 2 5 5" xfId="1181" xr:uid="{00000000-0005-0000-0000-0000C0050000}"/>
    <cellStyle name="Normal 3 2 2 2 5 5 2" xfId="2933" xr:uid="{00000000-0005-0000-0000-0000C1050000}"/>
    <cellStyle name="Normal 3 2 2 2 5 5 2 2" xfId="6531" xr:uid="{00000000-0005-0000-0000-0000C2050000}"/>
    <cellStyle name="Normal 3 2 2 2 5 5 2 2 2" xfId="13727" xr:uid="{00000000-0005-0000-0000-0000C3050000}"/>
    <cellStyle name="Normal 3 2 2 2 5 5 2 3" xfId="10129" xr:uid="{00000000-0005-0000-0000-0000C4050000}"/>
    <cellStyle name="Normal 3 2 2 2 5 5 3" xfId="4779" xr:uid="{00000000-0005-0000-0000-0000C5050000}"/>
    <cellStyle name="Normal 3 2 2 2 5 5 3 2" xfId="11975" xr:uid="{00000000-0005-0000-0000-0000C6050000}"/>
    <cellStyle name="Normal 3 2 2 2 5 5 4" xfId="8377" xr:uid="{00000000-0005-0000-0000-0000C7050000}"/>
    <cellStyle name="Normal 3 2 2 2 5 6" xfId="2057" xr:uid="{00000000-0005-0000-0000-0000C8050000}"/>
    <cellStyle name="Normal 3 2 2 2 5 6 2" xfId="5655" xr:uid="{00000000-0005-0000-0000-0000C9050000}"/>
    <cellStyle name="Normal 3 2 2 2 5 6 2 2" xfId="12851" xr:uid="{00000000-0005-0000-0000-0000CA050000}"/>
    <cellStyle name="Normal 3 2 2 2 5 6 3" xfId="9253" xr:uid="{00000000-0005-0000-0000-0000CB050000}"/>
    <cellStyle name="Normal 3 2 2 2 5 7" xfId="3823" xr:uid="{00000000-0005-0000-0000-0000CC050000}"/>
    <cellStyle name="Normal 3 2 2 2 5 7 2" xfId="7421" xr:uid="{00000000-0005-0000-0000-0000CD050000}"/>
    <cellStyle name="Normal 3 2 2 2 5 7 2 2" xfId="14617" xr:uid="{00000000-0005-0000-0000-0000CE050000}"/>
    <cellStyle name="Normal 3 2 2 2 5 7 3" xfId="11019" xr:uid="{00000000-0005-0000-0000-0000CF050000}"/>
    <cellStyle name="Normal 3 2 2 2 5 8" xfId="3903" xr:uid="{00000000-0005-0000-0000-0000D0050000}"/>
    <cellStyle name="Normal 3 2 2 2 5 8 2" xfId="11099" xr:uid="{00000000-0005-0000-0000-0000D1050000}"/>
    <cellStyle name="Normal 3 2 2 2 5 9" xfId="7501" xr:uid="{00000000-0005-0000-0000-0000D2050000}"/>
    <cellStyle name="Normal 3 2 2 2 6" xfId="25" xr:uid="{00000000-0005-0000-0000-0000D3050000}"/>
    <cellStyle name="Normal 3 2 2 2 6 10" xfId="306" xr:uid="{00000000-0005-0000-0000-0000D4050000}"/>
    <cellStyle name="Normal 3 2 2 2 6 11" xfId="142" xr:uid="{00000000-0005-0000-0000-0000D5050000}"/>
    <cellStyle name="Normal 3 2 2 2 6 2" xfId="456" xr:uid="{00000000-0005-0000-0000-0000D6050000}"/>
    <cellStyle name="Normal 3 2 2 2 6 2 2" xfId="748" xr:uid="{00000000-0005-0000-0000-0000D7050000}"/>
    <cellStyle name="Normal 3 2 2 2 6 2 2 2" xfId="1627" xr:uid="{00000000-0005-0000-0000-0000D8050000}"/>
    <cellStyle name="Normal 3 2 2 2 6 2 2 2 2" xfId="3379" xr:uid="{00000000-0005-0000-0000-0000D9050000}"/>
    <cellStyle name="Normal 3 2 2 2 6 2 2 2 2 2" xfId="6977" xr:uid="{00000000-0005-0000-0000-0000DA050000}"/>
    <cellStyle name="Normal 3 2 2 2 6 2 2 2 2 2 2" xfId="14173" xr:uid="{00000000-0005-0000-0000-0000DB050000}"/>
    <cellStyle name="Normal 3 2 2 2 6 2 2 2 2 3" xfId="10575" xr:uid="{00000000-0005-0000-0000-0000DC050000}"/>
    <cellStyle name="Normal 3 2 2 2 6 2 2 2 3" xfId="5225" xr:uid="{00000000-0005-0000-0000-0000DD050000}"/>
    <cellStyle name="Normal 3 2 2 2 6 2 2 2 3 2" xfId="12421" xr:uid="{00000000-0005-0000-0000-0000DE050000}"/>
    <cellStyle name="Normal 3 2 2 2 6 2 2 2 4" xfId="8823" xr:uid="{00000000-0005-0000-0000-0000DF050000}"/>
    <cellStyle name="Normal 3 2 2 2 6 2 2 3" xfId="2503" xr:uid="{00000000-0005-0000-0000-0000E0050000}"/>
    <cellStyle name="Normal 3 2 2 2 6 2 2 3 2" xfId="6101" xr:uid="{00000000-0005-0000-0000-0000E1050000}"/>
    <cellStyle name="Normal 3 2 2 2 6 2 2 3 2 2" xfId="13297" xr:uid="{00000000-0005-0000-0000-0000E2050000}"/>
    <cellStyle name="Normal 3 2 2 2 6 2 2 3 3" xfId="9699" xr:uid="{00000000-0005-0000-0000-0000E3050000}"/>
    <cellStyle name="Normal 3 2 2 2 6 2 2 4" xfId="4349" xr:uid="{00000000-0005-0000-0000-0000E4050000}"/>
    <cellStyle name="Normal 3 2 2 2 6 2 2 4 2" xfId="11545" xr:uid="{00000000-0005-0000-0000-0000E5050000}"/>
    <cellStyle name="Normal 3 2 2 2 6 2 2 5" xfId="7947" xr:uid="{00000000-0005-0000-0000-0000E6050000}"/>
    <cellStyle name="Normal 3 2 2 2 6 2 3" xfId="1043" xr:uid="{00000000-0005-0000-0000-0000E7050000}"/>
    <cellStyle name="Normal 3 2 2 2 6 2 3 2" xfId="1919" xr:uid="{00000000-0005-0000-0000-0000E8050000}"/>
    <cellStyle name="Normal 3 2 2 2 6 2 3 2 2" xfId="3671" xr:uid="{00000000-0005-0000-0000-0000E9050000}"/>
    <cellStyle name="Normal 3 2 2 2 6 2 3 2 2 2" xfId="7269" xr:uid="{00000000-0005-0000-0000-0000EA050000}"/>
    <cellStyle name="Normal 3 2 2 2 6 2 3 2 2 2 2" xfId="14465" xr:uid="{00000000-0005-0000-0000-0000EB050000}"/>
    <cellStyle name="Normal 3 2 2 2 6 2 3 2 2 3" xfId="10867" xr:uid="{00000000-0005-0000-0000-0000EC050000}"/>
    <cellStyle name="Normal 3 2 2 2 6 2 3 2 3" xfId="5517" xr:uid="{00000000-0005-0000-0000-0000ED050000}"/>
    <cellStyle name="Normal 3 2 2 2 6 2 3 2 3 2" xfId="12713" xr:uid="{00000000-0005-0000-0000-0000EE050000}"/>
    <cellStyle name="Normal 3 2 2 2 6 2 3 2 4" xfId="9115" xr:uid="{00000000-0005-0000-0000-0000EF050000}"/>
    <cellStyle name="Normal 3 2 2 2 6 2 3 3" xfId="2795" xr:uid="{00000000-0005-0000-0000-0000F0050000}"/>
    <cellStyle name="Normal 3 2 2 2 6 2 3 3 2" xfId="6393" xr:uid="{00000000-0005-0000-0000-0000F1050000}"/>
    <cellStyle name="Normal 3 2 2 2 6 2 3 3 2 2" xfId="13589" xr:uid="{00000000-0005-0000-0000-0000F2050000}"/>
    <cellStyle name="Normal 3 2 2 2 6 2 3 3 3" xfId="9991" xr:uid="{00000000-0005-0000-0000-0000F3050000}"/>
    <cellStyle name="Normal 3 2 2 2 6 2 3 4" xfId="4641" xr:uid="{00000000-0005-0000-0000-0000F4050000}"/>
    <cellStyle name="Normal 3 2 2 2 6 2 3 4 2" xfId="11837" xr:uid="{00000000-0005-0000-0000-0000F5050000}"/>
    <cellStyle name="Normal 3 2 2 2 6 2 3 5" xfId="8239" xr:uid="{00000000-0005-0000-0000-0000F6050000}"/>
    <cellStyle name="Normal 3 2 2 2 6 2 4" xfId="1335" xr:uid="{00000000-0005-0000-0000-0000F7050000}"/>
    <cellStyle name="Normal 3 2 2 2 6 2 4 2" xfId="3087" xr:uid="{00000000-0005-0000-0000-0000F8050000}"/>
    <cellStyle name="Normal 3 2 2 2 6 2 4 2 2" xfId="6685" xr:uid="{00000000-0005-0000-0000-0000F9050000}"/>
    <cellStyle name="Normal 3 2 2 2 6 2 4 2 2 2" xfId="13881" xr:uid="{00000000-0005-0000-0000-0000FA050000}"/>
    <cellStyle name="Normal 3 2 2 2 6 2 4 2 3" xfId="10283" xr:uid="{00000000-0005-0000-0000-0000FB050000}"/>
    <cellStyle name="Normal 3 2 2 2 6 2 4 3" xfId="4933" xr:uid="{00000000-0005-0000-0000-0000FC050000}"/>
    <cellStyle name="Normal 3 2 2 2 6 2 4 3 2" xfId="12129" xr:uid="{00000000-0005-0000-0000-0000FD050000}"/>
    <cellStyle name="Normal 3 2 2 2 6 2 4 4" xfId="8531" xr:uid="{00000000-0005-0000-0000-0000FE050000}"/>
    <cellStyle name="Normal 3 2 2 2 6 2 5" xfId="2211" xr:uid="{00000000-0005-0000-0000-0000FF050000}"/>
    <cellStyle name="Normal 3 2 2 2 6 2 5 2" xfId="5809" xr:uid="{00000000-0005-0000-0000-000000060000}"/>
    <cellStyle name="Normal 3 2 2 2 6 2 5 2 2" xfId="13005" xr:uid="{00000000-0005-0000-0000-000001060000}"/>
    <cellStyle name="Normal 3 2 2 2 6 2 5 3" xfId="9407" xr:uid="{00000000-0005-0000-0000-000002060000}"/>
    <cellStyle name="Normal 3 2 2 2 6 2 6" xfId="4057" xr:uid="{00000000-0005-0000-0000-000003060000}"/>
    <cellStyle name="Normal 3 2 2 2 6 2 6 2" xfId="11253" xr:uid="{00000000-0005-0000-0000-000004060000}"/>
    <cellStyle name="Normal 3 2 2 2 6 2 7" xfId="7655" xr:uid="{00000000-0005-0000-0000-000005060000}"/>
    <cellStyle name="Normal 3 2 2 2 6 3" xfId="602" xr:uid="{00000000-0005-0000-0000-000006060000}"/>
    <cellStyle name="Normal 3 2 2 2 6 3 2" xfId="1481" xr:uid="{00000000-0005-0000-0000-000007060000}"/>
    <cellStyle name="Normal 3 2 2 2 6 3 2 2" xfId="3233" xr:uid="{00000000-0005-0000-0000-000008060000}"/>
    <cellStyle name="Normal 3 2 2 2 6 3 2 2 2" xfId="6831" xr:uid="{00000000-0005-0000-0000-000009060000}"/>
    <cellStyle name="Normal 3 2 2 2 6 3 2 2 2 2" xfId="14027" xr:uid="{00000000-0005-0000-0000-00000A060000}"/>
    <cellStyle name="Normal 3 2 2 2 6 3 2 2 3" xfId="10429" xr:uid="{00000000-0005-0000-0000-00000B060000}"/>
    <cellStyle name="Normal 3 2 2 2 6 3 2 3" xfId="5079" xr:uid="{00000000-0005-0000-0000-00000C060000}"/>
    <cellStyle name="Normal 3 2 2 2 6 3 2 3 2" xfId="12275" xr:uid="{00000000-0005-0000-0000-00000D060000}"/>
    <cellStyle name="Normal 3 2 2 2 6 3 2 4" xfId="8677" xr:uid="{00000000-0005-0000-0000-00000E060000}"/>
    <cellStyle name="Normal 3 2 2 2 6 3 3" xfId="2357" xr:uid="{00000000-0005-0000-0000-00000F060000}"/>
    <cellStyle name="Normal 3 2 2 2 6 3 3 2" xfId="5955" xr:uid="{00000000-0005-0000-0000-000010060000}"/>
    <cellStyle name="Normal 3 2 2 2 6 3 3 2 2" xfId="13151" xr:uid="{00000000-0005-0000-0000-000011060000}"/>
    <cellStyle name="Normal 3 2 2 2 6 3 3 3" xfId="9553" xr:uid="{00000000-0005-0000-0000-000012060000}"/>
    <cellStyle name="Normal 3 2 2 2 6 3 4" xfId="4203" xr:uid="{00000000-0005-0000-0000-000013060000}"/>
    <cellStyle name="Normal 3 2 2 2 6 3 4 2" xfId="11399" xr:uid="{00000000-0005-0000-0000-000014060000}"/>
    <cellStyle name="Normal 3 2 2 2 6 3 5" xfId="7801" xr:uid="{00000000-0005-0000-0000-000015060000}"/>
    <cellStyle name="Normal 3 2 2 2 6 4" xfId="897" xr:uid="{00000000-0005-0000-0000-000016060000}"/>
    <cellStyle name="Normal 3 2 2 2 6 4 2" xfId="1773" xr:uid="{00000000-0005-0000-0000-000017060000}"/>
    <cellStyle name="Normal 3 2 2 2 6 4 2 2" xfId="3525" xr:uid="{00000000-0005-0000-0000-000018060000}"/>
    <cellStyle name="Normal 3 2 2 2 6 4 2 2 2" xfId="7123" xr:uid="{00000000-0005-0000-0000-000019060000}"/>
    <cellStyle name="Normal 3 2 2 2 6 4 2 2 2 2" xfId="14319" xr:uid="{00000000-0005-0000-0000-00001A060000}"/>
    <cellStyle name="Normal 3 2 2 2 6 4 2 2 3" xfId="10721" xr:uid="{00000000-0005-0000-0000-00001B060000}"/>
    <cellStyle name="Normal 3 2 2 2 6 4 2 3" xfId="5371" xr:uid="{00000000-0005-0000-0000-00001C060000}"/>
    <cellStyle name="Normal 3 2 2 2 6 4 2 3 2" xfId="12567" xr:uid="{00000000-0005-0000-0000-00001D060000}"/>
    <cellStyle name="Normal 3 2 2 2 6 4 2 4" xfId="8969" xr:uid="{00000000-0005-0000-0000-00001E060000}"/>
    <cellStyle name="Normal 3 2 2 2 6 4 3" xfId="2649" xr:uid="{00000000-0005-0000-0000-00001F060000}"/>
    <cellStyle name="Normal 3 2 2 2 6 4 3 2" xfId="6247" xr:uid="{00000000-0005-0000-0000-000020060000}"/>
    <cellStyle name="Normal 3 2 2 2 6 4 3 2 2" xfId="13443" xr:uid="{00000000-0005-0000-0000-000021060000}"/>
    <cellStyle name="Normal 3 2 2 2 6 4 3 3" xfId="9845" xr:uid="{00000000-0005-0000-0000-000022060000}"/>
    <cellStyle name="Normal 3 2 2 2 6 4 4" xfId="4495" xr:uid="{00000000-0005-0000-0000-000023060000}"/>
    <cellStyle name="Normal 3 2 2 2 6 4 4 2" xfId="11691" xr:uid="{00000000-0005-0000-0000-000024060000}"/>
    <cellStyle name="Normal 3 2 2 2 6 4 5" xfId="8093" xr:uid="{00000000-0005-0000-0000-000025060000}"/>
    <cellStyle name="Normal 3 2 2 2 6 5" xfId="1189" xr:uid="{00000000-0005-0000-0000-000026060000}"/>
    <cellStyle name="Normal 3 2 2 2 6 5 2" xfId="2941" xr:uid="{00000000-0005-0000-0000-000027060000}"/>
    <cellStyle name="Normal 3 2 2 2 6 5 2 2" xfId="6539" xr:uid="{00000000-0005-0000-0000-000028060000}"/>
    <cellStyle name="Normal 3 2 2 2 6 5 2 2 2" xfId="13735" xr:uid="{00000000-0005-0000-0000-000029060000}"/>
    <cellStyle name="Normal 3 2 2 2 6 5 2 3" xfId="10137" xr:uid="{00000000-0005-0000-0000-00002A060000}"/>
    <cellStyle name="Normal 3 2 2 2 6 5 3" xfId="4787" xr:uid="{00000000-0005-0000-0000-00002B060000}"/>
    <cellStyle name="Normal 3 2 2 2 6 5 3 2" xfId="11983" xr:uid="{00000000-0005-0000-0000-00002C060000}"/>
    <cellStyle name="Normal 3 2 2 2 6 5 4" xfId="8385" xr:uid="{00000000-0005-0000-0000-00002D060000}"/>
    <cellStyle name="Normal 3 2 2 2 6 6" xfId="2065" xr:uid="{00000000-0005-0000-0000-00002E060000}"/>
    <cellStyle name="Normal 3 2 2 2 6 6 2" xfId="5663" xr:uid="{00000000-0005-0000-0000-00002F060000}"/>
    <cellStyle name="Normal 3 2 2 2 6 6 2 2" xfId="12859" xr:uid="{00000000-0005-0000-0000-000030060000}"/>
    <cellStyle name="Normal 3 2 2 2 6 6 3" xfId="9261" xr:uid="{00000000-0005-0000-0000-000031060000}"/>
    <cellStyle name="Normal 3 2 2 2 6 7" xfId="3751" xr:uid="{00000000-0005-0000-0000-000032060000}"/>
    <cellStyle name="Normal 3 2 2 2 6 7 2" xfId="7349" xr:uid="{00000000-0005-0000-0000-000033060000}"/>
    <cellStyle name="Normal 3 2 2 2 6 7 2 2" xfId="14545" xr:uid="{00000000-0005-0000-0000-000034060000}"/>
    <cellStyle name="Normal 3 2 2 2 6 7 3" xfId="10947" xr:uid="{00000000-0005-0000-0000-000035060000}"/>
    <cellStyle name="Normal 3 2 2 2 6 8" xfId="3911" xr:uid="{00000000-0005-0000-0000-000036060000}"/>
    <cellStyle name="Normal 3 2 2 2 6 8 2" xfId="11107" xr:uid="{00000000-0005-0000-0000-000037060000}"/>
    <cellStyle name="Normal 3 2 2 2 6 9" xfId="7509" xr:uid="{00000000-0005-0000-0000-000038060000}"/>
    <cellStyle name="Normal 3 2 2 2 7" xfId="376" xr:uid="{00000000-0005-0000-0000-000039060000}"/>
    <cellStyle name="Normal 3 2 2 2 7 2" xfId="668" xr:uid="{00000000-0005-0000-0000-00003A060000}"/>
    <cellStyle name="Normal 3 2 2 2 7 2 2" xfId="1547" xr:uid="{00000000-0005-0000-0000-00003B060000}"/>
    <cellStyle name="Normal 3 2 2 2 7 2 2 2" xfId="3299" xr:uid="{00000000-0005-0000-0000-00003C060000}"/>
    <cellStyle name="Normal 3 2 2 2 7 2 2 2 2" xfId="6897" xr:uid="{00000000-0005-0000-0000-00003D060000}"/>
    <cellStyle name="Normal 3 2 2 2 7 2 2 2 2 2" xfId="14093" xr:uid="{00000000-0005-0000-0000-00003E060000}"/>
    <cellStyle name="Normal 3 2 2 2 7 2 2 2 3" xfId="10495" xr:uid="{00000000-0005-0000-0000-00003F060000}"/>
    <cellStyle name="Normal 3 2 2 2 7 2 2 3" xfId="5145" xr:uid="{00000000-0005-0000-0000-000040060000}"/>
    <cellStyle name="Normal 3 2 2 2 7 2 2 3 2" xfId="12341" xr:uid="{00000000-0005-0000-0000-000041060000}"/>
    <cellStyle name="Normal 3 2 2 2 7 2 2 4" xfId="8743" xr:uid="{00000000-0005-0000-0000-000042060000}"/>
    <cellStyle name="Normal 3 2 2 2 7 2 3" xfId="2423" xr:uid="{00000000-0005-0000-0000-000043060000}"/>
    <cellStyle name="Normal 3 2 2 2 7 2 3 2" xfId="6021" xr:uid="{00000000-0005-0000-0000-000044060000}"/>
    <cellStyle name="Normal 3 2 2 2 7 2 3 2 2" xfId="13217" xr:uid="{00000000-0005-0000-0000-000045060000}"/>
    <cellStyle name="Normal 3 2 2 2 7 2 3 3" xfId="9619" xr:uid="{00000000-0005-0000-0000-000046060000}"/>
    <cellStyle name="Normal 3 2 2 2 7 2 4" xfId="4269" xr:uid="{00000000-0005-0000-0000-000047060000}"/>
    <cellStyle name="Normal 3 2 2 2 7 2 4 2" xfId="11465" xr:uid="{00000000-0005-0000-0000-000048060000}"/>
    <cellStyle name="Normal 3 2 2 2 7 2 5" xfId="7867" xr:uid="{00000000-0005-0000-0000-000049060000}"/>
    <cellStyle name="Normal 3 2 2 2 7 3" xfId="963" xr:uid="{00000000-0005-0000-0000-00004A060000}"/>
    <cellStyle name="Normal 3 2 2 2 7 3 2" xfId="1839" xr:uid="{00000000-0005-0000-0000-00004B060000}"/>
    <cellStyle name="Normal 3 2 2 2 7 3 2 2" xfId="3591" xr:uid="{00000000-0005-0000-0000-00004C060000}"/>
    <cellStyle name="Normal 3 2 2 2 7 3 2 2 2" xfId="7189" xr:uid="{00000000-0005-0000-0000-00004D060000}"/>
    <cellStyle name="Normal 3 2 2 2 7 3 2 2 2 2" xfId="14385" xr:uid="{00000000-0005-0000-0000-00004E060000}"/>
    <cellStyle name="Normal 3 2 2 2 7 3 2 2 3" xfId="10787" xr:uid="{00000000-0005-0000-0000-00004F060000}"/>
    <cellStyle name="Normal 3 2 2 2 7 3 2 3" xfId="5437" xr:uid="{00000000-0005-0000-0000-000050060000}"/>
    <cellStyle name="Normal 3 2 2 2 7 3 2 3 2" xfId="12633" xr:uid="{00000000-0005-0000-0000-000051060000}"/>
    <cellStyle name="Normal 3 2 2 2 7 3 2 4" xfId="9035" xr:uid="{00000000-0005-0000-0000-000052060000}"/>
    <cellStyle name="Normal 3 2 2 2 7 3 3" xfId="2715" xr:uid="{00000000-0005-0000-0000-000053060000}"/>
    <cellStyle name="Normal 3 2 2 2 7 3 3 2" xfId="6313" xr:uid="{00000000-0005-0000-0000-000054060000}"/>
    <cellStyle name="Normal 3 2 2 2 7 3 3 2 2" xfId="13509" xr:uid="{00000000-0005-0000-0000-000055060000}"/>
    <cellStyle name="Normal 3 2 2 2 7 3 3 3" xfId="9911" xr:uid="{00000000-0005-0000-0000-000056060000}"/>
    <cellStyle name="Normal 3 2 2 2 7 3 4" xfId="4561" xr:uid="{00000000-0005-0000-0000-000057060000}"/>
    <cellStyle name="Normal 3 2 2 2 7 3 4 2" xfId="11757" xr:uid="{00000000-0005-0000-0000-000058060000}"/>
    <cellStyle name="Normal 3 2 2 2 7 3 5" xfId="8159" xr:uid="{00000000-0005-0000-0000-000059060000}"/>
    <cellStyle name="Normal 3 2 2 2 7 4" xfId="1255" xr:uid="{00000000-0005-0000-0000-00005A060000}"/>
    <cellStyle name="Normal 3 2 2 2 7 4 2" xfId="3007" xr:uid="{00000000-0005-0000-0000-00005B060000}"/>
    <cellStyle name="Normal 3 2 2 2 7 4 2 2" xfId="6605" xr:uid="{00000000-0005-0000-0000-00005C060000}"/>
    <cellStyle name="Normal 3 2 2 2 7 4 2 2 2" xfId="13801" xr:uid="{00000000-0005-0000-0000-00005D060000}"/>
    <cellStyle name="Normal 3 2 2 2 7 4 2 3" xfId="10203" xr:uid="{00000000-0005-0000-0000-00005E060000}"/>
    <cellStyle name="Normal 3 2 2 2 7 4 3" xfId="4853" xr:uid="{00000000-0005-0000-0000-00005F060000}"/>
    <cellStyle name="Normal 3 2 2 2 7 4 3 2" xfId="12049" xr:uid="{00000000-0005-0000-0000-000060060000}"/>
    <cellStyle name="Normal 3 2 2 2 7 4 4" xfId="8451" xr:uid="{00000000-0005-0000-0000-000061060000}"/>
    <cellStyle name="Normal 3 2 2 2 7 5" xfId="2131" xr:uid="{00000000-0005-0000-0000-000062060000}"/>
    <cellStyle name="Normal 3 2 2 2 7 5 2" xfId="5729" xr:uid="{00000000-0005-0000-0000-000063060000}"/>
    <cellStyle name="Normal 3 2 2 2 7 5 2 2" xfId="12925" xr:uid="{00000000-0005-0000-0000-000064060000}"/>
    <cellStyle name="Normal 3 2 2 2 7 5 3" xfId="9327" xr:uid="{00000000-0005-0000-0000-000065060000}"/>
    <cellStyle name="Normal 3 2 2 2 7 6" xfId="3977" xr:uid="{00000000-0005-0000-0000-000066060000}"/>
    <cellStyle name="Normal 3 2 2 2 7 6 2" xfId="11173" xr:uid="{00000000-0005-0000-0000-000067060000}"/>
    <cellStyle name="Normal 3 2 2 2 7 7" xfId="7575" xr:uid="{00000000-0005-0000-0000-000068060000}"/>
    <cellStyle name="Normal 3 2 2 2 8" xfId="522" xr:uid="{00000000-0005-0000-0000-000069060000}"/>
    <cellStyle name="Normal 3 2 2 2 8 2" xfId="1401" xr:uid="{00000000-0005-0000-0000-00006A060000}"/>
    <cellStyle name="Normal 3 2 2 2 8 2 2" xfId="3153" xr:uid="{00000000-0005-0000-0000-00006B060000}"/>
    <cellStyle name="Normal 3 2 2 2 8 2 2 2" xfId="6751" xr:uid="{00000000-0005-0000-0000-00006C060000}"/>
    <cellStyle name="Normal 3 2 2 2 8 2 2 2 2" xfId="13947" xr:uid="{00000000-0005-0000-0000-00006D060000}"/>
    <cellStyle name="Normal 3 2 2 2 8 2 2 3" xfId="10349" xr:uid="{00000000-0005-0000-0000-00006E060000}"/>
    <cellStyle name="Normal 3 2 2 2 8 2 3" xfId="4999" xr:uid="{00000000-0005-0000-0000-00006F060000}"/>
    <cellStyle name="Normal 3 2 2 2 8 2 3 2" xfId="12195" xr:uid="{00000000-0005-0000-0000-000070060000}"/>
    <cellStyle name="Normal 3 2 2 2 8 2 4" xfId="8597" xr:uid="{00000000-0005-0000-0000-000071060000}"/>
    <cellStyle name="Normal 3 2 2 2 8 3" xfId="2277" xr:uid="{00000000-0005-0000-0000-000072060000}"/>
    <cellStyle name="Normal 3 2 2 2 8 3 2" xfId="5875" xr:uid="{00000000-0005-0000-0000-000073060000}"/>
    <cellStyle name="Normal 3 2 2 2 8 3 2 2" xfId="13071" xr:uid="{00000000-0005-0000-0000-000074060000}"/>
    <cellStyle name="Normal 3 2 2 2 8 3 3" xfId="9473" xr:uid="{00000000-0005-0000-0000-000075060000}"/>
    <cellStyle name="Normal 3 2 2 2 8 4" xfId="4123" xr:uid="{00000000-0005-0000-0000-000076060000}"/>
    <cellStyle name="Normal 3 2 2 2 8 4 2" xfId="11319" xr:uid="{00000000-0005-0000-0000-000077060000}"/>
    <cellStyle name="Normal 3 2 2 2 8 5" xfId="7721" xr:uid="{00000000-0005-0000-0000-000078060000}"/>
    <cellStyle name="Normal 3 2 2 2 9" xfId="817" xr:uid="{00000000-0005-0000-0000-000079060000}"/>
    <cellStyle name="Normal 3 2 2 2 9 2" xfId="1693" xr:uid="{00000000-0005-0000-0000-00007A060000}"/>
    <cellStyle name="Normal 3 2 2 2 9 2 2" xfId="3445" xr:uid="{00000000-0005-0000-0000-00007B060000}"/>
    <cellStyle name="Normal 3 2 2 2 9 2 2 2" xfId="7043" xr:uid="{00000000-0005-0000-0000-00007C060000}"/>
    <cellStyle name="Normal 3 2 2 2 9 2 2 2 2" xfId="14239" xr:uid="{00000000-0005-0000-0000-00007D060000}"/>
    <cellStyle name="Normal 3 2 2 2 9 2 2 3" xfId="10641" xr:uid="{00000000-0005-0000-0000-00007E060000}"/>
    <cellStyle name="Normal 3 2 2 2 9 2 3" xfId="5291" xr:uid="{00000000-0005-0000-0000-00007F060000}"/>
    <cellStyle name="Normal 3 2 2 2 9 2 3 2" xfId="12487" xr:uid="{00000000-0005-0000-0000-000080060000}"/>
    <cellStyle name="Normal 3 2 2 2 9 2 4" xfId="8889" xr:uid="{00000000-0005-0000-0000-000081060000}"/>
    <cellStyle name="Normal 3 2 2 2 9 3" xfId="2569" xr:uid="{00000000-0005-0000-0000-000082060000}"/>
    <cellStyle name="Normal 3 2 2 2 9 3 2" xfId="6167" xr:uid="{00000000-0005-0000-0000-000083060000}"/>
    <cellStyle name="Normal 3 2 2 2 9 3 2 2" xfId="13363" xr:uid="{00000000-0005-0000-0000-000084060000}"/>
    <cellStyle name="Normal 3 2 2 2 9 3 3" xfId="9765" xr:uid="{00000000-0005-0000-0000-000085060000}"/>
    <cellStyle name="Normal 3 2 2 2 9 4" xfId="4415" xr:uid="{00000000-0005-0000-0000-000086060000}"/>
    <cellStyle name="Normal 3 2 2 2 9 4 2" xfId="11611" xr:uid="{00000000-0005-0000-0000-000087060000}"/>
    <cellStyle name="Normal 3 2 2 2 9 5" xfId="8013" xr:uid="{00000000-0005-0000-0000-000088060000}"/>
    <cellStyle name="Normal 3 2 2 3" xfId="26" xr:uid="{00000000-0005-0000-0000-000089060000}"/>
    <cellStyle name="Normal 3 2 2 3 10" xfId="1995" xr:uid="{00000000-0005-0000-0000-00008A060000}"/>
    <cellStyle name="Normal 3 2 2 3 10 2" xfId="5593" xr:uid="{00000000-0005-0000-0000-00008B060000}"/>
    <cellStyle name="Normal 3 2 2 3 10 2 2" xfId="12789" xr:uid="{00000000-0005-0000-0000-00008C060000}"/>
    <cellStyle name="Normal 3 2 2 3 10 3" xfId="9191" xr:uid="{00000000-0005-0000-0000-00008D060000}"/>
    <cellStyle name="Normal 3 2 2 3 11" xfId="3739" xr:uid="{00000000-0005-0000-0000-00008E060000}"/>
    <cellStyle name="Normal 3 2 2 3 11 2" xfId="7337" xr:uid="{00000000-0005-0000-0000-00008F060000}"/>
    <cellStyle name="Normal 3 2 2 3 11 2 2" xfId="14533" xr:uid="{00000000-0005-0000-0000-000090060000}"/>
    <cellStyle name="Normal 3 2 2 3 11 3" xfId="10935" xr:uid="{00000000-0005-0000-0000-000091060000}"/>
    <cellStyle name="Normal 3 2 2 3 12" xfId="3841" xr:uid="{00000000-0005-0000-0000-000092060000}"/>
    <cellStyle name="Normal 3 2 2 3 12 2" xfId="11037" xr:uid="{00000000-0005-0000-0000-000093060000}"/>
    <cellStyle name="Normal 3 2 2 3 13" xfId="7439" xr:uid="{00000000-0005-0000-0000-000094060000}"/>
    <cellStyle name="Normal 3 2 2 3 14" xfId="233" xr:uid="{00000000-0005-0000-0000-000095060000}"/>
    <cellStyle name="Normal 3 2 2 3 15" xfId="130" xr:uid="{00000000-0005-0000-0000-000096060000}"/>
    <cellStyle name="Normal 3 2 2 3 2" xfId="27" xr:uid="{00000000-0005-0000-0000-000097060000}"/>
    <cellStyle name="Normal 3 2 2 3 2 10" xfId="7461" xr:uid="{00000000-0005-0000-0000-000098060000}"/>
    <cellStyle name="Normal 3 2 2 3 2 11" xfId="255" xr:uid="{00000000-0005-0000-0000-000099060000}"/>
    <cellStyle name="Normal 3 2 2 3 2 12" xfId="174" xr:uid="{00000000-0005-0000-0000-00009A060000}"/>
    <cellStyle name="Normal 3 2 2 3 2 2" xfId="340" xr:uid="{00000000-0005-0000-0000-00009B060000}"/>
    <cellStyle name="Normal 3 2 2 3 2 2 2" xfId="488" xr:uid="{00000000-0005-0000-0000-00009C060000}"/>
    <cellStyle name="Normal 3 2 2 3 2 2 2 2" xfId="780" xr:uid="{00000000-0005-0000-0000-00009D060000}"/>
    <cellStyle name="Normal 3 2 2 3 2 2 2 2 2" xfId="1659" xr:uid="{00000000-0005-0000-0000-00009E060000}"/>
    <cellStyle name="Normal 3 2 2 3 2 2 2 2 2 2" xfId="3411" xr:uid="{00000000-0005-0000-0000-00009F060000}"/>
    <cellStyle name="Normal 3 2 2 3 2 2 2 2 2 2 2" xfId="7009" xr:uid="{00000000-0005-0000-0000-0000A0060000}"/>
    <cellStyle name="Normal 3 2 2 3 2 2 2 2 2 2 2 2" xfId="14205" xr:uid="{00000000-0005-0000-0000-0000A1060000}"/>
    <cellStyle name="Normal 3 2 2 3 2 2 2 2 2 2 3" xfId="10607" xr:uid="{00000000-0005-0000-0000-0000A2060000}"/>
    <cellStyle name="Normal 3 2 2 3 2 2 2 2 2 3" xfId="5257" xr:uid="{00000000-0005-0000-0000-0000A3060000}"/>
    <cellStyle name="Normal 3 2 2 3 2 2 2 2 2 3 2" xfId="12453" xr:uid="{00000000-0005-0000-0000-0000A4060000}"/>
    <cellStyle name="Normal 3 2 2 3 2 2 2 2 2 4" xfId="8855" xr:uid="{00000000-0005-0000-0000-0000A5060000}"/>
    <cellStyle name="Normal 3 2 2 3 2 2 2 2 3" xfId="2535" xr:uid="{00000000-0005-0000-0000-0000A6060000}"/>
    <cellStyle name="Normal 3 2 2 3 2 2 2 2 3 2" xfId="6133" xr:uid="{00000000-0005-0000-0000-0000A7060000}"/>
    <cellStyle name="Normal 3 2 2 3 2 2 2 2 3 2 2" xfId="13329" xr:uid="{00000000-0005-0000-0000-0000A8060000}"/>
    <cellStyle name="Normal 3 2 2 3 2 2 2 2 3 3" xfId="9731" xr:uid="{00000000-0005-0000-0000-0000A9060000}"/>
    <cellStyle name="Normal 3 2 2 3 2 2 2 2 4" xfId="4381" xr:uid="{00000000-0005-0000-0000-0000AA060000}"/>
    <cellStyle name="Normal 3 2 2 3 2 2 2 2 4 2" xfId="11577" xr:uid="{00000000-0005-0000-0000-0000AB060000}"/>
    <cellStyle name="Normal 3 2 2 3 2 2 2 2 5" xfId="7979" xr:uid="{00000000-0005-0000-0000-0000AC060000}"/>
    <cellStyle name="Normal 3 2 2 3 2 2 2 3" xfId="1075" xr:uid="{00000000-0005-0000-0000-0000AD060000}"/>
    <cellStyle name="Normal 3 2 2 3 2 2 2 3 2" xfId="1951" xr:uid="{00000000-0005-0000-0000-0000AE060000}"/>
    <cellStyle name="Normal 3 2 2 3 2 2 2 3 2 2" xfId="3703" xr:uid="{00000000-0005-0000-0000-0000AF060000}"/>
    <cellStyle name="Normal 3 2 2 3 2 2 2 3 2 2 2" xfId="7301" xr:uid="{00000000-0005-0000-0000-0000B0060000}"/>
    <cellStyle name="Normal 3 2 2 3 2 2 2 3 2 2 2 2" xfId="14497" xr:uid="{00000000-0005-0000-0000-0000B1060000}"/>
    <cellStyle name="Normal 3 2 2 3 2 2 2 3 2 2 3" xfId="10899" xr:uid="{00000000-0005-0000-0000-0000B2060000}"/>
    <cellStyle name="Normal 3 2 2 3 2 2 2 3 2 3" xfId="5549" xr:uid="{00000000-0005-0000-0000-0000B3060000}"/>
    <cellStyle name="Normal 3 2 2 3 2 2 2 3 2 3 2" xfId="12745" xr:uid="{00000000-0005-0000-0000-0000B4060000}"/>
    <cellStyle name="Normal 3 2 2 3 2 2 2 3 2 4" xfId="9147" xr:uid="{00000000-0005-0000-0000-0000B5060000}"/>
    <cellStyle name="Normal 3 2 2 3 2 2 2 3 3" xfId="2827" xr:uid="{00000000-0005-0000-0000-0000B6060000}"/>
    <cellStyle name="Normal 3 2 2 3 2 2 2 3 3 2" xfId="6425" xr:uid="{00000000-0005-0000-0000-0000B7060000}"/>
    <cellStyle name="Normal 3 2 2 3 2 2 2 3 3 2 2" xfId="13621" xr:uid="{00000000-0005-0000-0000-0000B8060000}"/>
    <cellStyle name="Normal 3 2 2 3 2 2 2 3 3 3" xfId="10023" xr:uid="{00000000-0005-0000-0000-0000B9060000}"/>
    <cellStyle name="Normal 3 2 2 3 2 2 2 3 4" xfId="4673" xr:uid="{00000000-0005-0000-0000-0000BA060000}"/>
    <cellStyle name="Normal 3 2 2 3 2 2 2 3 4 2" xfId="11869" xr:uid="{00000000-0005-0000-0000-0000BB060000}"/>
    <cellStyle name="Normal 3 2 2 3 2 2 2 3 5" xfId="8271" xr:uid="{00000000-0005-0000-0000-0000BC060000}"/>
    <cellStyle name="Normal 3 2 2 3 2 2 2 4" xfId="1367" xr:uid="{00000000-0005-0000-0000-0000BD060000}"/>
    <cellStyle name="Normal 3 2 2 3 2 2 2 4 2" xfId="3119" xr:uid="{00000000-0005-0000-0000-0000BE060000}"/>
    <cellStyle name="Normal 3 2 2 3 2 2 2 4 2 2" xfId="6717" xr:uid="{00000000-0005-0000-0000-0000BF060000}"/>
    <cellStyle name="Normal 3 2 2 3 2 2 2 4 2 2 2" xfId="13913" xr:uid="{00000000-0005-0000-0000-0000C0060000}"/>
    <cellStyle name="Normal 3 2 2 3 2 2 2 4 2 3" xfId="10315" xr:uid="{00000000-0005-0000-0000-0000C1060000}"/>
    <cellStyle name="Normal 3 2 2 3 2 2 2 4 3" xfId="4965" xr:uid="{00000000-0005-0000-0000-0000C2060000}"/>
    <cellStyle name="Normal 3 2 2 3 2 2 2 4 3 2" xfId="12161" xr:uid="{00000000-0005-0000-0000-0000C3060000}"/>
    <cellStyle name="Normal 3 2 2 3 2 2 2 4 4" xfId="8563" xr:uid="{00000000-0005-0000-0000-0000C4060000}"/>
    <cellStyle name="Normal 3 2 2 3 2 2 2 5" xfId="2243" xr:uid="{00000000-0005-0000-0000-0000C5060000}"/>
    <cellStyle name="Normal 3 2 2 3 2 2 2 5 2" xfId="5841" xr:uid="{00000000-0005-0000-0000-0000C6060000}"/>
    <cellStyle name="Normal 3 2 2 3 2 2 2 5 2 2" xfId="13037" xr:uid="{00000000-0005-0000-0000-0000C7060000}"/>
    <cellStyle name="Normal 3 2 2 3 2 2 2 5 3" xfId="9439" xr:uid="{00000000-0005-0000-0000-0000C8060000}"/>
    <cellStyle name="Normal 3 2 2 3 2 2 2 6" xfId="4089" xr:uid="{00000000-0005-0000-0000-0000C9060000}"/>
    <cellStyle name="Normal 3 2 2 3 2 2 2 6 2" xfId="11285" xr:uid="{00000000-0005-0000-0000-0000CA060000}"/>
    <cellStyle name="Normal 3 2 2 3 2 2 2 7" xfId="7687" xr:uid="{00000000-0005-0000-0000-0000CB060000}"/>
    <cellStyle name="Normal 3 2 2 3 2 2 3" xfId="634" xr:uid="{00000000-0005-0000-0000-0000CC060000}"/>
    <cellStyle name="Normal 3 2 2 3 2 2 3 2" xfId="1513" xr:uid="{00000000-0005-0000-0000-0000CD060000}"/>
    <cellStyle name="Normal 3 2 2 3 2 2 3 2 2" xfId="3265" xr:uid="{00000000-0005-0000-0000-0000CE060000}"/>
    <cellStyle name="Normal 3 2 2 3 2 2 3 2 2 2" xfId="6863" xr:uid="{00000000-0005-0000-0000-0000CF060000}"/>
    <cellStyle name="Normal 3 2 2 3 2 2 3 2 2 2 2" xfId="14059" xr:uid="{00000000-0005-0000-0000-0000D0060000}"/>
    <cellStyle name="Normal 3 2 2 3 2 2 3 2 2 3" xfId="10461" xr:uid="{00000000-0005-0000-0000-0000D1060000}"/>
    <cellStyle name="Normal 3 2 2 3 2 2 3 2 3" xfId="5111" xr:uid="{00000000-0005-0000-0000-0000D2060000}"/>
    <cellStyle name="Normal 3 2 2 3 2 2 3 2 3 2" xfId="12307" xr:uid="{00000000-0005-0000-0000-0000D3060000}"/>
    <cellStyle name="Normal 3 2 2 3 2 2 3 2 4" xfId="8709" xr:uid="{00000000-0005-0000-0000-0000D4060000}"/>
    <cellStyle name="Normal 3 2 2 3 2 2 3 3" xfId="2389" xr:uid="{00000000-0005-0000-0000-0000D5060000}"/>
    <cellStyle name="Normal 3 2 2 3 2 2 3 3 2" xfId="5987" xr:uid="{00000000-0005-0000-0000-0000D6060000}"/>
    <cellStyle name="Normal 3 2 2 3 2 2 3 3 2 2" xfId="13183" xr:uid="{00000000-0005-0000-0000-0000D7060000}"/>
    <cellStyle name="Normal 3 2 2 3 2 2 3 3 3" xfId="9585" xr:uid="{00000000-0005-0000-0000-0000D8060000}"/>
    <cellStyle name="Normal 3 2 2 3 2 2 3 4" xfId="4235" xr:uid="{00000000-0005-0000-0000-0000D9060000}"/>
    <cellStyle name="Normal 3 2 2 3 2 2 3 4 2" xfId="11431" xr:uid="{00000000-0005-0000-0000-0000DA060000}"/>
    <cellStyle name="Normal 3 2 2 3 2 2 3 5" xfId="7833" xr:uid="{00000000-0005-0000-0000-0000DB060000}"/>
    <cellStyle name="Normal 3 2 2 3 2 2 4" xfId="929" xr:uid="{00000000-0005-0000-0000-0000DC060000}"/>
    <cellStyle name="Normal 3 2 2 3 2 2 4 2" xfId="1805" xr:uid="{00000000-0005-0000-0000-0000DD060000}"/>
    <cellStyle name="Normal 3 2 2 3 2 2 4 2 2" xfId="3557" xr:uid="{00000000-0005-0000-0000-0000DE060000}"/>
    <cellStyle name="Normal 3 2 2 3 2 2 4 2 2 2" xfId="7155" xr:uid="{00000000-0005-0000-0000-0000DF060000}"/>
    <cellStyle name="Normal 3 2 2 3 2 2 4 2 2 2 2" xfId="14351" xr:uid="{00000000-0005-0000-0000-0000E0060000}"/>
    <cellStyle name="Normal 3 2 2 3 2 2 4 2 2 3" xfId="10753" xr:uid="{00000000-0005-0000-0000-0000E1060000}"/>
    <cellStyle name="Normal 3 2 2 3 2 2 4 2 3" xfId="5403" xr:uid="{00000000-0005-0000-0000-0000E2060000}"/>
    <cellStyle name="Normal 3 2 2 3 2 2 4 2 3 2" xfId="12599" xr:uid="{00000000-0005-0000-0000-0000E3060000}"/>
    <cellStyle name="Normal 3 2 2 3 2 2 4 2 4" xfId="9001" xr:uid="{00000000-0005-0000-0000-0000E4060000}"/>
    <cellStyle name="Normal 3 2 2 3 2 2 4 3" xfId="2681" xr:uid="{00000000-0005-0000-0000-0000E5060000}"/>
    <cellStyle name="Normal 3 2 2 3 2 2 4 3 2" xfId="6279" xr:uid="{00000000-0005-0000-0000-0000E6060000}"/>
    <cellStyle name="Normal 3 2 2 3 2 2 4 3 2 2" xfId="13475" xr:uid="{00000000-0005-0000-0000-0000E7060000}"/>
    <cellStyle name="Normal 3 2 2 3 2 2 4 3 3" xfId="9877" xr:uid="{00000000-0005-0000-0000-0000E8060000}"/>
    <cellStyle name="Normal 3 2 2 3 2 2 4 4" xfId="4527" xr:uid="{00000000-0005-0000-0000-0000E9060000}"/>
    <cellStyle name="Normal 3 2 2 3 2 2 4 4 2" xfId="11723" xr:uid="{00000000-0005-0000-0000-0000EA060000}"/>
    <cellStyle name="Normal 3 2 2 3 2 2 4 5" xfId="8125" xr:uid="{00000000-0005-0000-0000-0000EB060000}"/>
    <cellStyle name="Normal 3 2 2 3 2 2 5" xfId="1221" xr:uid="{00000000-0005-0000-0000-0000EC060000}"/>
    <cellStyle name="Normal 3 2 2 3 2 2 5 2" xfId="2973" xr:uid="{00000000-0005-0000-0000-0000ED060000}"/>
    <cellStyle name="Normal 3 2 2 3 2 2 5 2 2" xfId="6571" xr:uid="{00000000-0005-0000-0000-0000EE060000}"/>
    <cellStyle name="Normal 3 2 2 3 2 2 5 2 2 2" xfId="13767" xr:uid="{00000000-0005-0000-0000-0000EF060000}"/>
    <cellStyle name="Normal 3 2 2 3 2 2 5 2 3" xfId="10169" xr:uid="{00000000-0005-0000-0000-0000F0060000}"/>
    <cellStyle name="Normal 3 2 2 3 2 2 5 3" xfId="4819" xr:uid="{00000000-0005-0000-0000-0000F1060000}"/>
    <cellStyle name="Normal 3 2 2 3 2 2 5 3 2" xfId="12015" xr:uid="{00000000-0005-0000-0000-0000F2060000}"/>
    <cellStyle name="Normal 3 2 2 3 2 2 5 4" xfId="8417" xr:uid="{00000000-0005-0000-0000-0000F3060000}"/>
    <cellStyle name="Normal 3 2 2 3 2 2 6" xfId="2097" xr:uid="{00000000-0005-0000-0000-0000F4060000}"/>
    <cellStyle name="Normal 3 2 2 3 2 2 6 2" xfId="5695" xr:uid="{00000000-0005-0000-0000-0000F5060000}"/>
    <cellStyle name="Normal 3 2 2 3 2 2 6 2 2" xfId="12891" xr:uid="{00000000-0005-0000-0000-0000F6060000}"/>
    <cellStyle name="Normal 3 2 2 3 2 2 6 3" xfId="9293" xr:uid="{00000000-0005-0000-0000-0000F7060000}"/>
    <cellStyle name="Normal 3 2 2 3 2 2 7" xfId="3943" xr:uid="{00000000-0005-0000-0000-0000F8060000}"/>
    <cellStyle name="Normal 3 2 2 3 2 2 7 2" xfId="11139" xr:uid="{00000000-0005-0000-0000-0000F9060000}"/>
    <cellStyle name="Normal 3 2 2 3 2 2 8" xfId="7541" xr:uid="{00000000-0005-0000-0000-0000FA060000}"/>
    <cellStyle name="Normal 3 2 2 3 2 3" xfId="408" xr:uid="{00000000-0005-0000-0000-0000FB060000}"/>
    <cellStyle name="Normal 3 2 2 3 2 3 2" xfId="700" xr:uid="{00000000-0005-0000-0000-0000FC060000}"/>
    <cellStyle name="Normal 3 2 2 3 2 3 2 2" xfId="1579" xr:uid="{00000000-0005-0000-0000-0000FD060000}"/>
    <cellStyle name="Normal 3 2 2 3 2 3 2 2 2" xfId="3331" xr:uid="{00000000-0005-0000-0000-0000FE060000}"/>
    <cellStyle name="Normal 3 2 2 3 2 3 2 2 2 2" xfId="6929" xr:uid="{00000000-0005-0000-0000-0000FF060000}"/>
    <cellStyle name="Normal 3 2 2 3 2 3 2 2 2 2 2" xfId="14125" xr:uid="{00000000-0005-0000-0000-000000070000}"/>
    <cellStyle name="Normal 3 2 2 3 2 3 2 2 2 3" xfId="10527" xr:uid="{00000000-0005-0000-0000-000001070000}"/>
    <cellStyle name="Normal 3 2 2 3 2 3 2 2 3" xfId="5177" xr:uid="{00000000-0005-0000-0000-000002070000}"/>
    <cellStyle name="Normal 3 2 2 3 2 3 2 2 3 2" xfId="12373" xr:uid="{00000000-0005-0000-0000-000003070000}"/>
    <cellStyle name="Normal 3 2 2 3 2 3 2 2 4" xfId="8775" xr:uid="{00000000-0005-0000-0000-000004070000}"/>
    <cellStyle name="Normal 3 2 2 3 2 3 2 3" xfId="2455" xr:uid="{00000000-0005-0000-0000-000005070000}"/>
    <cellStyle name="Normal 3 2 2 3 2 3 2 3 2" xfId="6053" xr:uid="{00000000-0005-0000-0000-000006070000}"/>
    <cellStyle name="Normal 3 2 2 3 2 3 2 3 2 2" xfId="13249" xr:uid="{00000000-0005-0000-0000-000007070000}"/>
    <cellStyle name="Normal 3 2 2 3 2 3 2 3 3" xfId="9651" xr:uid="{00000000-0005-0000-0000-000008070000}"/>
    <cellStyle name="Normal 3 2 2 3 2 3 2 4" xfId="4301" xr:uid="{00000000-0005-0000-0000-000009070000}"/>
    <cellStyle name="Normal 3 2 2 3 2 3 2 4 2" xfId="11497" xr:uid="{00000000-0005-0000-0000-00000A070000}"/>
    <cellStyle name="Normal 3 2 2 3 2 3 2 5" xfId="7899" xr:uid="{00000000-0005-0000-0000-00000B070000}"/>
    <cellStyle name="Normal 3 2 2 3 2 3 3" xfId="995" xr:uid="{00000000-0005-0000-0000-00000C070000}"/>
    <cellStyle name="Normal 3 2 2 3 2 3 3 2" xfId="1871" xr:uid="{00000000-0005-0000-0000-00000D070000}"/>
    <cellStyle name="Normal 3 2 2 3 2 3 3 2 2" xfId="3623" xr:uid="{00000000-0005-0000-0000-00000E070000}"/>
    <cellStyle name="Normal 3 2 2 3 2 3 3 2 2 2" xfId="7221" xr:uid="{00000000-0005-0000-0000-00000F070000}"/>
    <cellStyle name="Normal 3 2 2 3 2 3 3 2 2 2 2" xfId="14417" xr:uid="{00000000-0005-0000-0000-000010070000}"/>
    <cellStyle name="Normal 3 2 2 3 2 3 3 2 2 3" xfId="10819" xr:uid="{00000000-0005-0000-0000-000011070000}"/>
    <cellStyle name="Normal 3 2 2 3 2 3 3 2 3" xfId="5469" xr:uid="{00000000-0005-0000-0000-000012070000}"/>
    <cellStyle name="Normal 3 2 2 3 2 3 3 2 3 2" xfId="12665" xr:uid="{00000000-0005-0000-0000-000013070000}"/>
    <cellStyle name="Normal 3 2 2 3 2 3 3 2 4" xfId="9067" xr:uid="{00000000-0005-0000-0000-000014070000}"/>
    <cellStyle name="Normal 3 2 2 3 2 3 3 3" xfId="2747" xr:uid="{00000000-0005-0000-0000-000015070000}"/>
    <cellStyle name="Normal 3 2 2 3 2 3 3 3 2" xfId="6345" xr:uid="{00000000-0005-0000-0000-000016070000}"/>
    <cellStyle name="Normal 3 2 2 3 2 3 3 3 2 2" xfId="13541" xr:uid="{00000000-0005-0000-0000-000017070000}"/>
    <cellStyle name="Normal 3 2 2 3 2 3 3 3 3" xfId="9943" xr:uid="{00000000-0005-0000-0000-000018070000}"/>
    <cellStyle name="Normal 3 2 2 3 2 3 3 4" xfId="4593" xr:uid="{00000000-0005-0000-0000-000019070000}"/>
    <cellStyle name="Normal 3 2 2 3 2 3 3 4 2" xfId="11789" xr:uid="{00000000-0005-0000-0000-00001A070000}"/>
    <cellStyle name="Normal 3 2 2 3 2 3 3 5" xfId="8191" xr:uid="{00000000-0005-0000-0000-00001B070000}"/>
    <cellStyle name="Normal 3 2 2 3 2 3 4" xfId="1287" xr:uid="{00000000-0005-0000-0000-00001C070000}"/>
    <cellStyle name="Normal 3 2 2 3 2 3 4 2" xfId="3039" xr:uid="{00000000-0005-0000-0000-00001D070000}"/>
    <cellStyle name="Normal 3 2 2 3 2 3 4 2 2" xfId="6637" xr:uid="{00000000-0005-0000-0000-00001E070000}"/>
    <cellStyle name="Normal 3 2 2 3 2 3 4 2 2 2" xfId="13833" xr:uid="{00000000-0005-0000-0000-00001F070000}"/>
    <cellStyle name="Normal 3 2 2 3 2 3 4 2 3" xfId="10235" xr:uid="{00000000-0005-0000-0000-000020070000}"/>
    <cellStyle name="Normal 3 2 2 3 2 3 4 3" xfId="4885" xr:uid="{00000000-0005-0000-0000-000021070000}"/>
    <cellStyle name="Normal 3 2 2 3 2 3 4 3 2" xfId="12081" xr:uid="{00000000-0005-0000-0000-000022070000}"/>
    <cellStyle name="Normal 3 2 2 3 2 3 4 4" xfId="8483" xr:uid="{00000000-0005-0000-0000-000023070000}"/>
    <cellStyle name="Normal 3 2 2 3 2 3 5" xfId="2163" xr:uid="{00000000-0005-0000-0000-000024070000}"/>
    <cellStyle name="Normal 3 2 2 3 2 3 5 2" xfId="5761" xr:uid="{00000000-0005-0000-0000-000025070000}"/>
    <cellStyle name="Normal 3 2 2 3 2 3 5 2 2" xfId="12957" xr:uid="{00000000-0005-0000-0000-000026070000}"/>
    <cellStyle name="Normal 3 2 2 3 2 3 5 3" xfId="9359" xr:uid="{00000000-0005-0000-0000-000027070000}"/>
    <cellStyle name="Normal 3 2 2 3 2 3 6" xfId="4009" xr:uid="{00000000-0005-0000-0000-000028070000}"/>
    <cellStyle name="Normal 3 2 2 3 2 3 6 2" xfId="11205" xr:uid="{00000000-0005-0000-0000-000029070000}"/>
    <cellStyle name="Normal 3 2 2 3 2 3 7" xfId="7607" xr:uid="{00000000-0005-0000-0000-00002A070000}"/>
    <cellStyle name="Normal 3 2 2 3 2 4" xfId="554" xr:uid="{00000000-0005-0000-0000-00002B070000}"/>
    <cellStyle name="Normal 3 2 2 3 2 4 2" xfId="1433" xr:uid="{00000000-0005-0000-0000-00002C070000}"/>
    <cellStyle name="Normal 3 2 2 3 2 4 2 2" xfId="3185" xr:uid="{00000000-0005-0000-0000-00002D070000}"/>
    <cellStyle name="Normal 3 2 2 3 2 4 2 2 2" xfId="6783" xr:uid="{00000000-0005-0000-0000-00002E070000}"/>
    <cellStyle name="Normal 3 2 2 3 2 4 2 2 2 2" xfId="13979" xr:uid="{00000000-0005-0000-0000-00002F070000}"/>
    <cellStyle name="Normal 3 2 2 3 2 4 2 2 3" xfId="10381" xr:uid="{00000000-0005-0000-0000-000030070000}"/>
    <cellStyle name="Normal 3 2 2 3 2 4 2 3" xfId="5031" xr:uid="{00000000-0005-0000-0000-000031070000}"/>
    <cellStyle name="Normal 3 2 2 3 2 4 2 3 2" xfId="12227" xr:uid="{00000000-0005-0000-0000-000032070000}"/>
    <cellStyle name="Normal 3 2 2 3 2 4 2 4" xfId="8629" xr:uid="{00000000-0005-0000-0000-000033070000}"/>
    <cellStyle name="Normal 3 2 2 3 2 4 3" xfId="2309" xr:uid="{00000000-0005-0000-0000-000034070000}"/>
    <cellStyle name="Normal 3 2 2 3 2 4 3 2" xfId="5907" xr:uid="{00000000-0005-0000-0000-000035070000}"/>
    <cellStyle name="Normal 3 2 2 3 2 4 3 2 2" xfId="13103" xr:uid="{00000000-0005-0000-0000-000036070000}"/>
    <cellStyle name="Normal 3 2 2 3 2 4 3 3" xfId="9505" xr:uid="{00000000-0005-0000-0000-000037070000}"/>
    <cellStyle name="Normal 3 2 2 3 2 4 4" xfId="4155" xr:uid="{00000000-0005-0000-0000-000038070000}"/>
    <cellStyle name="Normal 3 2 2 3 2 4 4 2" xfId="11351" xr:uid="{00000000-0005-0000-0000-000039070000}"/>
    <cellStyle name="Normal 3 2 2 3 2 4 5" xfId="7753" xr:uid="{00000000-0005-0000-0000-00003A070000}"/>
    <cellStyle name="Normal 3 2 2 3 2 5" xfId="849" xr:uid="{00000000-0005-0000-0000-00003B070000}"/>
    <cellStyle name="Normal 3 2 2 3 2 5 2" xfId="1725" xr:uid="{00000000-0005-0000-0000-00003C070000}"/>
    <cellStyle name="Normal 3 2 2 3 2 5 2 2" xfId="3477" xr:uid="{00000000-0005-0000-0000-00003D070000}"/>
    <cellStyle name="Normal 3 2 2 3 2 5 2 2 2" xfId="7075" xr:uid="{00000000-0005-0000-0000-00003E070000}"/>
    <cellStyle name="Normal 3 2 2 3 2 5 2 2 2 2" xfId="14271" xr:uid="{00000000-0005-0000-0000-00003F070000}"/>
    <cellStyle name="Normal 3 2 2 3 2 5 2 2 3" xfId="10673" xr:uid="{00000000-0005-0000-0000-000040070000}"/>
    <cellStyle name="Normal 3 2 2 3 2 5 2 3" xfId="5323" xr:uid="{00000000-0005-0000-0000-000041070000}"/>
    <cellStyle name="Normal 3 2 2 3 2 5 2 3 2" xfId="12519" xr:uid="{00000000-0005-0000-0000-000042070000}"/>
    <cellStyle name="Normal 3 2 2 3 2 5 2 4" xfId="8921" xr:uid="{00000000-0005-0000-0000-000043070000}"/>
    <cellStyle name="Normal 3 2 2 3 2 5 3" xfId="2601" xr:uid="{00000000-0005-0000-0000-000044070000}"/>
    <cellStyle name="Normal 3 2 2 3 2 5 3 2" xfId="6199" xr:uid="{00000000-0005-0000-0000-000045070000}"/>
    <cellStyle name="Normal 3 2 2 3 2 5 3 2 2" xfId="13395" xr:uid="{00000000-0005-0000-0000-000046070000}"/>
    <cellStyle name="Normal 3 2 2 3 2 5 3 3" xfId="9797" xr:uid="{00000000-0005-0000-0000-000047070000}"/>
    <cellStyle name="Normal 3 2 2 3 2 5 4" xfId="4447" xr:uid="{00000000-0005-0000-0000-000048070000}"/>
    <cellStyle name="Normal 3 2 2 3 2 5 4 2" xfId="11643" xr:uid="{00000000-0005-0000-0000-000049070000}"/>
    <cellStyle name="Normal 3 2 2 3 2 5 5" xfId="8045" xr:uid="{00000000-0005-0000-0000-00004A070000}"/>
    <cellStyle name="Normal 3 2 2 3 2 6" xfId="1141" xr:uid="{00000000-0005-0000-0000-00004B070000}"/>
    <cellStyle name="Normal 3 2 2 3 2 6 2" xfId="2893" xr:uid="{00000000-0005-0000-0000-00004C070000}"/>
    <cellStyle name="Normal 3 2 2 3 2 6 2 2" xfId="6491" xr:uid="{00000000-0005-0000-0000-00004D070000}"/>
    <cellStyle name="Normal 3 2 2 3 2 6 2 2 2" xfId="13687" xr:uid="{00000000-0005-0000-0000-00004E070000}"/>
    <cellStyle name="Normal 3 2 2 3 2 6 2 3" xfId="10089" xr:uid="{00000000-0005-0000-0000-00004F070000}"/>
    <cellStyle name="Normal 3 2 2 3 2 6 3" xfId="4739" xr:uid="{00000000-0005-0000-0000-000050070000}"/>
    <cellStyle name="Normal 3 2 2 3 2 6 3 2" xfId="11935" xr:uid="{00000000-0005-0000-0000-000051070000}"/>
    <cellStyle name="Normal 3 2 2 3 2 6 4" xfId="8337" xr:uid="{00000000-0005-0000-0000-000052070000}"/>
    <cellStyle name="Normal 3 2 2 3 2 7" xfId="2017" xr:uid="{00000000-0005-0000-0000-000053070000}"/>
    <cellStyle name="Normal 3 2 2 3 2 7 2" xfId="5615" xr:uid="{00000000-0005-0000-0000-000054070000}"/>
    <cellStyle name="Normal 3 2 2 3 2 7 2 2" xfId="12811" xr:uid="{00000000-0005-0000-0000-000055070000}"/>
    <cellStyle name="Normal 3 2 2 3 2 7 3" xfId="9213" xr:uid="{00000000-0005-0000-0000-000056070000}"/>
    <cellStyle name="Normal 3 2 2 3 2 8" xfId="3783" xr:uid="{00000000-0005-0000-0000-000057070000}"/>
    <cellStyle name="Normal 3 2 2 3 2 8 2" xfId="7381" xr:uid="{00000000-0005-0000-0000-000058070000}"/>
    <cellStyle name="Normal 3 2 2 3 2 8 2 2" xfId="14577" xr:uid="{00000000-0005-0000-0000-000059070000}"/>
    <cellStyle name="Normal 3 2 2 3 2 8 3" xfId="10979" xr:uid="{00000000-0005-0000-0000-00005A070000}"/>
    <cellStyle name="Normal 3 2 2 3 2 9" xfId="3863" xr:uid="{00000000-0005-0000-0000-00005B070000}"/>
    <cellStyle name="Normal 3 2 2 3 2 9 2" xfId="11059" xr:uid="{00000000-0005-0000-0000-00005C070000}"/>
    <cellStyle name="Normal 3 2 2 3 3" xfId="28" xr:uid="{00000000-0005-0000-0000-00005D070000}"/>
    <cellStyle name="Normal 3 2 2 3 3 10" xfId="7483" xr:uid="{00000000-0005-0000-0000-00005E070000}"/>
    <cellStyle name="Normal 3 2 2 3 3 11" xfId="278" xr:uid="{00000000-0005-0000-0000-00005F070000}"/>
    <cellStyle name="Normal 3 2 2 3 3 12" xfId="196" xr:uid="{00000000-0005-0000-0000-000060070000}"/>
    <cellStyle name="Normal 3 2 2 3 3 2" xfId="363" xr:uid="{00000000-0005-0000-0000-000061070000}"/>
    <cellStyle name="Normal 3 2 2 3 3 2 2" xfId="510" xr:uid="{00000000-0005-0000-0000-000062070000}"/>
    <cellStyle name="Normal 3 2 2 3 3 2 2 2" xfId="802" xr:uid="{00000000-0005-0000-0000-000063070000}"/>
    <cellStyle name="Normal 3 2 2 3 3 2 2 2 2" xfId="1681" xr:uid="{00000000-0005-0000-0000-000064070000}"/>
    <cellStyle name="Normal 3 2 2 3 3 2 2 2 2 2" xfId="3433" xr:uid="{00000000-0005-0000-0000-000065070000}"/>
    <cellStyle name="Normal 3 2 2 3 3 2 2 2 2 2 2" xfId="7031" xr:uid="{00000000-0005-0000-0000-000066070000}"/>
    <cellStyle name="Normal 3 2 2 3 3 2 2 2 2 2 2 2" xfId="14227" xr:uid="{00000000-0005-0000-0000-000067070000}"/>
    <cellStyle name="Normal 3 2 2 3 3 2 2 2 2 2 3" xfId="10629" xr:uid="{00000000-0005-0000-0000-000068070000}"/>
    <cellStyle name="Normal 3 2 2 3 3 2 2 2 2 3" xfId="5279" xr:uid="{00000000-0005-0000-0000-000069070000}"/>
    <cellStyle name="Normal 3 2 2 3 3 2 2 2 2 3 2" xfId="12475" xr:uid="{00000000-0005-0000-0000-00006A070000}"/>
    <cellStyle name="Normal 3 2 2 3 3 2 2 2 2 4" xfId="8877" xr:uid="{00000000-0005-0000-0000-00006B070000}"/>
    <cellStyle name="Normal 3 2 2 3 3 2 2 2 3" xfId="2557" xr:uid="{00000000-0005-0000-0000-00006C070000}"/>
    <cellStyle name="Normal 3 2 2 3 3 2 2 2 3 2" xfId="6155" xr:uid="{00000000-0005-0000-0000-00006D070000}"/>
    <cellStyle name="Normal 3 2 2 3 3 2 2 2 3 2 2" xfId="13351" xr:uid="{00000000-0005-0000-0000-00006E070000}"/>
    <cellStyle name="Normal 3 2 2 3 3 2 2 2 3 3" xfId="9753" xr:uid="{00000000-0005-0000-0000-00006F070000}"/>
    <cellStyle name="Normal 3 2 2 3 3 2 2 2 4" xfId="4403" xr:uid="{00000000-0005-0000-0000-000070070000}"/>
    <cellStyle name="Normal 3 2 2 3 3 2 2 2 4 2" xfId="11599" xr:uid="{00000000-0005-0000-0000-000071070000}"/>
    <cellStyle name="Normal 3 2 2 3 3 2 2 2 5" xfId="8001" xr:uid="{00000000-0005-0000-0000-000072070000}"/>
    <cellStyle name="Normal 3 2 2 3 3 2 2 3" xfId="1097" xr:uid="{00000000-0005-0000-0000-000073070000}"/>
    <cellStyle name="Normal 3 2 2 3 3 2 2 3 2" xfId="1973" xr:uid="{00000000-0005-0000-0000-000074070000}"/>
    <cellStyle name="Normal 3 2 2 3 3 2 2 3 2 2" xfId="3725" xr:uid="{00000000-0005-0000-0000-000075070000}"/>
    <cellStyle name="Normal 3 2 2 3 3 2 2 3 2 2 2" xfId="7323" xr:uid="{00000000-0005-0000-0000-000076070000}"/>
    <cellStyle name="Normal 3 2 2 3 3 2 2 3 2 2 2 2" xfId="14519" xr:uid="{00000000-0005-0000-0000-000077070000}"/>
    <cellStyle name="Normal 3 2 2 3 3 2 2 3 2 2 3" xfId="10921" xr:uid="{00000000-0005-0000-0000-000078070000}"/>
    <cellStyle name="Normal 3 2 2 3 3 2 2 3 2 3" xfId="5571" xr:uid="{00000000-0005-0000-0000-000079070000}"/>
    <cellStyle name="Normal 3 2 2 3 3 2 2 3 2 3 2" xfId="12767" xr:uid="{00000000-0005-0000-0000-00007A070000}"/>
    <cellStyle name="Normal 3 2 2 3 3 2 2 3 2 4" xfId="9169" xr:uid="{00000000-0005-0000-0000-00007B070000}"/>
    <cellStyle name="Normal 3 2 2 3 3 2 2 3 3" xfId="2849" xr:uid="{00000000-0005-0000-0000-00007C070000}"/>
    <cellStyle name="Normal 3 2 2 3 3 2 2 3 3 2" xfId="6447" xr:uid="{00000000-0005-0000-0000-00007D070000}"/>
    <cellStyle name="Normal 3 2 2 3 3 2 2 3 3 2 2" xfId="13643" xr:uid="{00000000-0005-0000-0000-00007E070000}"/>
    <cellStyle name="Normal 3 2 2 3 3 2 2 3 3 3" xfId="10045" xr:uid="{00000000-0005-0000-0000-00007F070000}"/>
    <cellStyle name="Normal 3 2 2 3 3 2 2 3 4" xfId="4695" xr:uid="{00000000-0005-0000-0000-000080070000}"/>
    <cellStyle name="Normal 3 2 2 3 3 2 2 3 4 2" xfId="11891" xr:uid="{00000000-0005-0000-0000-000081070000}"/>
    <cellStyle name="Normal 3 2 2 3 3 2 2 3 5" xfId="8293" xr:uid="{00000000-0005-0000-0000-000082070000}"/>
    <cellStyle name="Normal 3 2 2 3 3 2 2 4" xfId="1389" xr:uid="{00000000-0005-0000-0000-000083070000}"/>
    <cellStyle name="Normal 3 2 2 3 3 2 2 4 2" xfId="3141" xr:uid="{00000000-0005-0000-0000-000084070000}"/>
    <cellStyle name="Normal 3 2 2 3 3 2 2 4 2 2" xfId="6739" xr:uid="{00000000-0005-0000-0000-000085070000}"/>
    <cellStyle name="Normal 3 2 2 3 3 2 2 4 2 2 2" xfId="13935" xr:uid="{00000000-0005-0000-0000-000086070000}"/>
    <cellStyle name="Normal 3 2 2 3 3 2 2 4 2 3" xfId="10337" xr:uid="{00000000-0005-0000-0000-000087070000}"/>
    <cellStyle name="Normal 3 2 2 3 3 2 2 4 3" xfId="4987" xr:uid="{00000000-0005-0000-0000-000088070000}"/>
    <cellStyle name="Normal 3 2 2 3 3 2 2 4 3 2" xfId="12183" xr:uid="{00000000-0005-0000-0000-000089070000}"/>
    <cellStyle name="Normal 3 2 2 3 3 2 2 4 4" xfId="8585" xr:uid="{00000000-0005-0000-0000-00008A070000}"/>
    <cellStyle name="Normal 3 2 2 3 3 2 2 5" xfId="2265" xr:uid="{00000000-0005-0000-0000-00008B070000}"/>
    <cellStyle name="Normal 3 2 2 3 3 2 2 5 2" xfId="5863" xr:uid="{00000000-0005-0000-0000-00008C070000}"/>
    <cellStyle name="Normal 3 2 2 3 3 2 2 5 2 2" xfId="13059" xr:uid="{00000000-0005-0000-0000-00008D070000}"/>
    <cellStyle name="Normal 3 2 2 3 3 2 2 5 3" xfId="9461" xr:uid="{00000000-0005-0000-0000-00008E070000}"/>
    <cellStyle name="Normal 3 2 2 3 3 2 2 6" xfId="4111" xr:uid="{00000000-0005-0000-0000-00008F070000}"/>
    <cellStyle name="Normal 3 2 2 3 3 2 2 6 2" xfId="11307" xr:uid="{00000000-0005-0000-0000-000090070000}"/>
    <cellStyle name="Normal 3 2 2 3 3 2 2 7" xfId="7709" xr:uid="{00000000-0005-0000-0000-000091070000}"/>
    <cellStyle name="Normal 3 2 2 3 3 2 3" xfId="656" xr:uid="{00000000-0005-0000-0000-000092070000}"/>
    <cellStyle name="Normal 3 2 2 3 3 2 3 2" xfId="1535" xr:uid="{00000000-0005-0000-0000-000093070000}"/>
    <cellStyle name="Normal 3 2 2 3 3 2 3 2 2" xfId="3287" xr:uid="{00000000-0005-0000-0000-000094070000}"/>
    <cellStyle name="Normal 3 2 2 3 3 2 3 2 2 2" xfId="6885" xr:uid="{00000000-0005-0000-0000-000095070000}"/>
    <cellStyle name="Normal 3 2 2 3 3 2 3 2 2 2 2" xfId="14081" xr:uid="{00000000-0005-0000-0000-000096070000}"/>
    <cellStyle name="Normal 3 2 2 3 3 2 3 2 2 3" xfId="10483" xr:uid="{00000000-0005-0000-0000-000097070000}"/>
    <cellStyle name="Normal 3 2 2 3 3 2 3 2 3" xfId="5133" xr:uid="{00000000-0005-0000-0000-000098070000}"/>
    <cellStyle name="Normal 3 2 2 3 3 2 3 2 3 2" xfId="12329" xr:uid="{00000000-0005-0000-0000-000099070000}"/>
    <cellStyle name="Normal 3 2 2 3 3 2 3 2 4" xfId="8731" xr:uid="{00000000-0005-0000-0000-00009A070000}"/>
    <cellStyle name="Normal 3 2 2 3 3 2 3 3" xfId="2411" xr:uid="{00000000-0005-0000-0000-00009B070000}"/>
    <cellStyle name="Normal 3 2 2 3 3 2 3 3 2" xfId="6009" xr:uid="{00000000-0005-0000-0000-00009C070000}"/>
    <cellStyle name="Normal 3 2 2 3 3 2 3 3 2 2" xfId="13205" xr:uid="{00000000-0005-0000-0000-00009D070000}"/>
    <cellStyle name="Normal 3 2 2 3 3 2 3 3 3" xfId="9607" xr:uid="{00000000-0005-0000-0000-00009E070000}"/>
    <cellStyle name="Normal 3 2 2 3 3 2 3 4" xfId="4257" xr:uid="{00000000-0005-0000-0000-00009F070000}"/>
    <cellStyle name="Normal 3 2 2 3 3 2 3 4 2" xfId="11453" xr:uid="{00000000-0005-0000-0000-0000A0070000}"/>
    <cellStyle name="Normal 3 2 2 3 3 2 3 5" xfId="7855" xr:uid="{00000000-0005-0000-0000-0000A1070000}"/>
    <cellStyle name="Normal 3 2 2 3 3 2 4" xfId="951" xr:uid="{00000000-0005-0000-0000-0000A2070000}"/>
    <cellStyle name="Normal 3 2 2 3 3 2 4 2" xfId="1827" xr:uid="{00000000-0005-0000-0000-0000A3070000}"/>
    <cellStyle name="Normal 3 2 2 3 3 2 4 2 2" xfId="3579" xr:uid="{00000000-0005-0000-0000-0000A4070000}"/>
    <cellStyle name="Normal 3 2 2 3 3 2 4 2 2 2" xfId="7177" xr:uid="{00000000-0005-0000-0000-0000A5070000}"/>
    <cellStyle name="Normal 3 2 2 3 3 2 4 2 2 2 2" xfId="14373" xr:uid="{00000000-0005-0000-0000-0000A6070000}"/>
    <cellStyle name="Normal 3 2 2 3 3 2 4 2 2 3" xfId="10775" xr:uid="{00000000-0005-0000-0000-0000A7070000}"/>
    <cellStyle name="Normal 3 2 2 3 3 2 4 2 3" xfId="5425" xr:uid="{00000000-0005-0000-0000-0000A8070000}"/>
    <cellStyle name="Normal 3 2 2 3 3 2 4 2 3 2" xfId="12621" xr:uid="{00000000-0005-0000-0000-0000A9070000}"/>
    <cellStyle name="Normal 3 2 2 3 3 2 4 2 4" xfId="9023" xr:uid="{00000000-0005-0000-0000-0000AA070000}"/>
    <cellStyle name="Normal 3 2 2 3 3 2 4 3" xfId="2703" xr:uid="{00000000-0005-0000-0000-0000AB070000}"/>
    <cellStyle name="Normal 3 2 2 3 3 2 4 3 2" xfId="6301" xr:uid="{00000000-0005-0000-0000-0000AC070000}"/>
    <cellStyle name="Normal 3 2 2 3 3 2 4 3 2 2" xfId="13497" xr:uid="{00000000-0005-0000-0000-0000AD070000}"/>
    <cellStyle name="Normal 3 2 2 3 3 2 4 3 3" xfId="9899" xr:uid="{00000000-0005-0000-0000-0000AE070000}"/>
    <cellStyle name="Normal 3 2 2 3 3 2 4 4" xfId="4549" xr:uid="{00000000-0005-0000-0000-0000AF070000}"/>
    <cellStyle name="Normal 3 2 2 3 3 2 4 4 2" xfId="11745" xr:uid="{00000000-0005-0000-0000-0000B0070000}"/>
    <cellStyle name="Normal 3 2 2 3 3 2 4 5" xfId="8147" xr:uid="{00000000-0005-0000-0000-0000B1070000}"/>
    <cellStyle name="Normal 3 2 2 3 3 2 5" xfId="1243" xr:uid="{00000000-0005-0000-0000-0000B2070000}"/>
    <cellStyle name="Normal 3 2 2 3 3 2 5 2" xfId="2995" xr:uid="{00000000-0005-0000-0000-0000B3070000}"/>
    <cellStyle name="Normal 3 2 2 3 3 2 5 2 2" xfId="6593" xr:uid="{00000000-0005-0000-0000-0000B4070000}"/>
    <cellStyle name="Normal 3 2 2 3 3 2 5 2 2 2" xfId="13789" xr:uid="{00000000-0005-0000-0000-0000B5070000}"/>
    <cellStyle name="Normal 3 2 2 3 3 2 5 2 3" xfId="10191" xr:uid="{00000000-0005-0000-0000-0000B6070000}"/>
    <cellStyle name="Normal 3 2 2 3 3 2 5 3" xfId="4841" xr:uid="{00000000-0005-0000-0000-0000B7070000}"/>
    <cellStyle name="Normal 3 2 2 3 3 2 5 3 2" xfId="12037" xr:uid="{00000000-0005-0000-0000-0000B8070000}"/>
    <cellStyle name="Normal 3 2 2 3 3 2 5 4" xfId="8439" xr:uid="{00000000-0005-0000-0000-0000B9070000}"/>
    <cellStyle name="Normal 3 2 2 3 3 2 6" xfId="2119" xr:uid="{00000000-0005-0000-0000-0000BA070000}"/>
    <cellStyle name="Normal 3 2 2 3 3 2 6 2" xfId="5717" xr:uid="{00000000-0005-0000-0000-0000BB070000}"/>
    <cellStyle name="Normal 3 2 2 3 3 2 6 2 2" xfId="12913" xr:uid="{00000000-0005-0000-0000-0000BC070000}"/>
    <cellStyle name="Normal 3 2 2 3 3 2 6 3" xfId="9315" xr:uid="{00000000-0005-0000-0000-0000BD070000}"/>
    <cellStyle name="Normal 3 2 2 3 3 2 7" xfId="3965" xr:uid="{00000000-0005-0000-0000-0000BE070000}"/>
    <cellStyle name="Normal 3 2 2 3 3 2 7 2" xfId="11161" xr:uid="{00000000-0005-0000-0000-0000BF070000}"/>
    <cellStyle name="Normal 3 2 2 3 3 2 8" xfId="7563" xr:uid="{00000000-0005-0000-0000-0000C0070000}"/>
    <cellStyle name="Normal 3 2 2 3 3 3" xfId="430" xr:uid="{00000000-0005-0000-0000-0000C1070000}"/>
    <cellStyle name="Normal 3 2 2 3 3 3 2" xfId="722" xr:uid="{00000000-0005-0000-0000-0000C2070000}"/>
    <cellStyle name="Normal 3 2 2 3 3 3 2 2" xfId="1601" xr:uid="{00000000-0005-0000-0000-0000C3070000}"/>
    <cellStyle name="Normal 3 2 2 3 3 3 2 2 2" xfId="3353" xr:uid="{00000000-0005-0000-0000-0000C4070000}"/>
    <cellStyle name="Normal 3 2 2 3 3 3 2 2 2 2" xfId="6951" xr:uid="{00000000-0005-0000-0000-0000C5070000}"/>
    <cellStyle name="Normal 3 2 2 3 3 3 2 2 2 2 2" xfId="14147" xr:uid="{00000000-0005-0000-0000-0000C6070000}"/>
    <cellStyle name="Normal 3 2 2 3 3 3 2 2 2 3" xfId="10549" xr:uid="{00000000-0005-0000-0000-0000C7070000}"/>
    <cellStyle name="Normal 3 2 2 3 3 3 2 2 3" xfId="5199" xr:uid="{00000000-0005-0000-0000-0000C8070000}"/>
    <cellStyle name="Normal 3 2 2 3 3 3 2 2 3 2" xfId="12395" xr:uid="{00000000-0005-0000-0000-0000C9070000}"/>
    <cellStyle name="Normal 3 2 2 3 3 3 2 2 4" xfId="8797" xr:uid="{00000000-0005-0000-0000-0000CA070000}"/>
    <cellStyle name="Normal 3 2 2 3 3 3 2 3" xfId="2477" xr:uid="{00000000-0005-0000-0000-0000CB070000}"/>
    <cellStyle name="Normal 3 2 2 3 3 3 2 3 2" xfId="6075" xr:uid="{00000000-0005-0000-0000-0000CC070000}"/>
    <cellStyle name="Normal 3 2 2 3 3 3 2 3 2 2" xfId="13271" xr:uid="{00000000-0005-0000-0000-0000CD070000}"/>
    <cellStyle name="Normal 3 2 2 3 3 3 2 3 3" xfId="9673" xr:uid="{00000000-0005-0000-0000-0000CE070000}"/>
    <cellStyle name="Normal 3 2 2 3 3 3 2 4" xfId="4323" xr:uid="{00000000-0005-0000-0000-0000CF070000}"/>
    <cellStyle name="Normal 3 2 2 3 3 3 2 4 2" xfId="11519" xr:uid="{00000000-0005-0000-0000-0000D0070000}"/>
    <cellStyle name="Normal 3 2 2 3 3 3 2 5" xfId="7921" xr:uid="{00000000-0005-0000-0000-0000D1070000}"/>
    <cellStyle name="Normal 3 2 2 3 3 3 3" xfId="1017" xr:uid="{00000000-0005-0000-0000-0000D2070000}"/>
    <cellStyle name="Normal 3 2 2 3 3 3 3 2" xfId="1893" xr:uid="{00000000-0005-0000-0000-0000D3070000}"/>
    <cellStyle name="Normal 3 2 2 3 3 3 3 2 2" xfId="3645" xr:uid="{00000000-0005-0000-0000-0000D4070000}"/>
    <cellStyle name="Normal 3 2 2 3 3 3 3 2 2 2" xfId="7243" xr:uid="{00000000-0005-0000-0000-0000D5070000}"/>
    <cellStyle name="Normal 3 2 2 3 3 3 3 2 2 2 2" xfId="14439" xr:uid="{00000000-0005-0000-0000-0000D6070000}"/>
    <cellStyle name="Normal 3 2 2 3 3 3 3 2 2 3" xfId="10841" xr:uid="{00000000-0005-0000-0000-0000D7070000}"/>
    <cellStyle name="Normal 3 2 2 3 3 3 3 2 3" xfId="5491" xr:uid="{00000000-0005-0000-0000-0000D8070000}"/>
    <cellStyle name="Normal 3 2 2 3 3 3 3 2 3 2" xfId="12687" xr:uid="{00000000-0005-0000-0000-0000D9070000}"/>
    <cellStyle name="Normal 3 2 2 3 3 3 3 2 4" xfId="9089" xr:uid="{00000000-0005-0000-0000-0000DA070000}"/>
    <cellStyle name="Normal 3 2 2 3 3 3 3 3" xfId="2769" xr:uid="{00000000-0005-0000-0000-0000DB070000}"/>
    <cellStyle name="Normal 3 2 2 3 3 3 3 3 2" xfId="6367" xr:uid="{00000000-0005-0000-0000-0000DC070000}"/>
    <cellStyle name="Normal 3 2 2 3 3 3 3 3 2 2" xfId="13563" xr:uid="{00000000-0005-0000-0000-0000DD070000}"/>
    <cellStyle name="Normal 3 2 2 3 3 3 3 3 3" xfId="9965" xr:uid="{00000000-0005-0000-0000-0000DE070000}"/>
    <cellStyle name="Normal 3 2 2 3 3 3 3 4" xfId="4615" xr:uid="{00000000-0005-0000-0000-0000DF070000}"/>
    <cellStyle name="Normal 3 2 2 3 3 3 3 4 2" xfId="11811" xr:uid="{00000000-0005-0000-0000-0000E0070000}"/>
    <cellStyle name="Normal 3 2 2 3 3 3 3 5" xfId="8213" xr:uid="{00000000-0005-0000-0000-0000E1070000}"/>
    <cellStyle name="Normal 3 2 2 3 3 3 4" xfId="1309" xr:uid="{00000000-0005-0000-0000-0000E2070000}"/>
    <cellStyle name="Normal 3 2 2 3 3 3 4 2" xfId="3061" xr:uid="{00000000-0005-0000-0000-0000E3070000}"/>
    <cellStyle name="Normal 3 2 2 3 3 3 4 2 2" xfId="6659" xr:uid="{00000000-0005-0000-0000-0000E4070000}"/>
    <cellStyle name="Normal 3 2 2 3 3 3 4 2 2 2" xfId="13855" xr:uid="{00000000-0005-0000-0000-0000E5070000}"/>
    <cellStyle name="Normal 3 2 2 3 3 3 4 2 3" xfId="10257" xr:uid="{00000000-0005-0000-0000-0000E6070000}"/>
    <cellStyle name="Normal 3 2 2 3 3 3 4 3" xfId="4907" xr:uid="{00000000-0005-0000-0000-0000E7070000}"/>
    <cellStyle name="Normal 3 2 2 3 3 3 4 3 2" xfId="12103" xr:uid="{00000000-0005-0000-0000-0000E8070000}"/>
    <cellStyle name="Normal 3 2 2 3 3 3 4 4" xfId="8505" xr:uid="{00000000-0005-0000-0000-0000E9070000}"/>
    <cellStyle name="Normal 3 2 2 3 3 3 5" xfId="2185" xr:uid="{00000000-0005-0000-0000-0000EA070000}"/>
    <cellStyle name="Normal 3 2 2 3 3 3 5 2" xfId="5783" xr:uid="{00000000-0005-0000-0000-0000EB070000}"/>
    <cellStyle name="Normal 3 2 2 3 3 3 5 2 2" xfId="12979" xr:uid="{00000000-0005-0000-0000-0000EC070000}"/>
    <cellStyle name="Normal 3 2 2 3 3 3 5 3" xfId="9381" xr:uid="{00000000-0005-0000-0000-0000ED070000}"/>
    <cellStyle name="Normal 3 2 2 3 3 3 6" xfId="4031" xr:uid="{00000000-0005-0000-0000-0000EE070000}"/>
    <cellStyle name="Normal 3 2 2 3 3 3 6 2" xfId="11227" xr:uid="{00000000-0005-0000-0000-0000EF070000}"/>
    <cellStyle name="Normal 3 2 2 3 3 3 7" xfId="7629" xr:uid="{00000000-0005-0000-0000-0000F0070000}"/>
    <cellStyle name="Normal 3 2 2 3 3 4" xfId="576" xr:uid="{00000000-0005-0000-0000-0000F1070000}"/>
    <cellStyle name="Normal 3 2 2 3 3 4 2" xfId="1455" xr:uid="{00000000-0005-0000-0000-0000F2070000}"/>
    <cellStyle name="Normal 3 2 2 3 3 4 2 2" xfId="3207" xr:uid="{00000000-0005-0000-0000-0000F3070000}"/>
    <cellStyle name="Normal 3 2 2 3 3 4 2 2 2" xfId="6805" xr:uid="{00000000-0005-0000-0000-0000F4070000}"/>
    <cellStyle name="Normal 3 2 2 3 3 4 2 2 2 2" xfId="14001" xr:uid="{00000000-0005-0000-0000-0000F5070000}"/>
    <cellStyle name="Normal 3 2 2 3 3 4 2 2 3" xfId="10403" xr:uid="{00000000-0005-0000-0000-0000F6070000}"/>
    <cellStyle name="Normal 3 2 2 3 3 4 2 3" xfId="5053" xr:uid="{00000000-0005-0000-0000-0000F7070000}"/>
    <cellStyle name="Normal 3 2 2 3 3 4 2 3 2" xfId="12249" xr:uid="{00000000-0005-0000-0000-0000F8070000}"/>
    <cellStyle name="Normal 3 2 2 3 3 4 2 4" xfId="8651" xr:uid="{00000000-0005-0000-0000-0000F9070000}"/>
    <cellStyle name="Normal 3 2 2 3 3 4 3" xfId="2331" xr:uid="{00000000-0005-0000-0000-0000FA070000}"/>
    <cellStyle name="Normal 3 2 2 3 3 4 3 2" xfId="5929" xr:uid="{00000000-0005-0000-0000-0000FB070000}"/>
    <cellStyle name="Normal 3 2 2 3 3 4 3 2 2" xfId="13125" xr:uid="{00000000-0005-0000-0000-0000FC070000}"/>
    <cellStyle name="Normal 3 2 2 3 3 4 3 3" xfId="9527" xr:uid="{00000000-0005-0000-0000-0000FD070000}"/>
    <cellStyle name="Normal 3 2 2 3 3 4 4" xfId="4177" xr:uid="{00000000-0005-0000-0000-0000FE070000}"/>
    <cellStyle name="Normal 3 2 2 3 3 4 4 2" xfId="11373" xr:uid="{00000000-0005-0000-0000-0000FF070000}"/>
    <cellStyle name="Normal 3 2 2 3 3 4 5" xfId="7775" xr:uid="{00000000-0005-0000-0000-000000080000}"/>
    <cellStyle name="Normal 3 2 2 3 3 5" xfId="871" xr:uid="{00000000-0005-0000-0000-000001080000}"/>
    <cellStyle name="Normal 3 2 2 3 3 5 2" xfId="1747" xr:uid="{00000000-0005-0000-0000-000002080000}"/>
    <cellStyle name="Normal 3 2 2 3 3 5 2 2" xfId="3499" xr:uid="{00000000-0005-0000-0000-000003080000}"/>
    <cellStyle name="Normal 3 2 2 3 3 5 2 2 2" xfId="7097" xr:uid="{00000000-0005-0000-0000-000004080000}"/>
    <cellStyle name="Normal 3 2 2 3 3 5 2 2 2 2" xfId="14293" xr:uid="{00000000-0005-0000-0000-000005080000}"/>
    <cellStyle name="Normal 3 2 2 3 3 5 2 2 3" xfId="10695" xr:uid="{00000000-0005-0000-0000-000006080000}"/>
    <cellStyle name="Normal 3 2 2 3 3 5 2 3" xfId="5345" xr:uid="{00000000-0005-0000-0000-000007080000}"/>
    <cellStyle name="Normal 3 2 2 3 3 5 2 3 2" xfId="12541" xr:uid="{00000000-0005-0000-0000-000008080000}"/>
    <cellStyle name="Normal 3 2 2 3 3 5 2 4" xfId="8943" xr:uid="{00000000-0005-0000-0000-000009080000}"/>
    <cellStyle name="Normal 3 2 2 3 3 5 3" xfId="2623" xr:uid="{00000000-0005-0000-0000-00000A080000}"/>
    <cellStyle name="Normal 3 2 2 3 3 5 3 2" xfId="6221" xr:uid="{00000000-0005-0000-0000-00000B080000}"/>
    <cellStyle name="Normal 3 2 2 3 3 5 3 2 2" xfId="13417" xr:uid="{00000000-0005-0000-0000-00000C080000}"/>
    <cellStyle name="Normal 3 2 2 3 3 5 3 3" xfId="9819" xr:uid="{00000000-0005-0000-0000-00000D080000}"/>
    <cellStyle name="Normal 3 2 2 3 3 5 4" xfId="4469" xr:uid="{00000000-0005-0000-0000-00000E080000}"/>
    <cellStyle name="Normal 3 2 2 3 3 5 4 2" xfId="11665" xr:uid="{00000000-0005-0000-0000-00000F080000}"/>
    <cellStyle name="Normal 3 2 2 3 3 5 5" xfId="8067" xr:uid="{00000000-0005-0000-0000-000010080000}"/>
    <cellStyle name="Normal 3 2 2 3 3 6" xfId="1163" xr:uid="{00000000-0005-0000-0000-000011080000}"/>
    <cellStyle name="Normal 3 2 2 3 3 6 2" xfId="2915" xr:uid="{00000000-0005-0000-0000-000012080000}"/>
    <cellStyle name="Normal 3 2 2 3 3 6 2 2" xfId="6513" xr:uid="{00000000-0005-0000-0000-000013080000}"/>
    <cellStyle name="Normal 3 2 2 3 3 6 2 2 2" xfId="13709" xr:uid="{00000000-0005-0000-0000-000014080000}"/>
    <cellStyle name="Normal 3 2 2 3 3 6 2 3" xfId="10111" xr:uid="{00000000-0005-0000-0000-000015080000}"/>
    <cellStyle name="Normal 3 2 2 3 3 6 3" xfId="4761" xr:uid="{00000000-0005-0000-0000-000016080000}"/>
    <cellStyle name="Normal 3 2 2 3 3 6 3 2" xfId="11957" xr:uid="{00000000-0005-0000-0000-000017080000}"/>
    <cellStyle name="Normal 3 2 2 3 3 6 4" xfId="8359" xr:uid="{00000000-0005-0000-0000-000018080000}"/>
    <cellStyle name="Normal 3 2 2 3 3 7" xfId="2039" xr:uid="{00000000-0005-0000-0000-000019080000}"/>
    <cellStyle name="Normal 3 2 2 3 3 7 2" xfId="5637" xr:uid="{00000000-0005-0000-0000-00001A080000}"/>
    <cellStyle name="Normal 3 2 2 3 3 7 2 2" xfId="12833" xr:uid="{00000000-0005-0000-0000-00001B080000}"/>
    <cellStyle name="Normal 3 2 2 3 3 7 3" xfId="9235" xr:uid="{00000000-0005-0000-0000-00001C080000}"/>
    <cellStyle name="Normal 3 2 2 3 3 8" xfId="3805" xr:uid="{00000000-0005-0000-0000-00001D080000}"/>
    <cellStyle name="Normal 3 2 2 3 3 8 2" xfId="7403" xr:uid="{00000000-0005-0000-0000-00001E080000}"/>
    <cellStyle name="Normal 3 2 2 3 3 8 2 2" xfId="14599" xr:uid="{00000000-0005-0000-0000-00001F080000}"/>
    <cellStyle name="Normal 3 2 2 3 3 8 3" xfId="11001" xr:uid="{00000000-0005-0000-0000-000020080000}"/>
    <cellStyle name="Normal 3 2 2 3 3 9" xfId="3885" xr:uid="{00000000-0005-0000-0000-000021080000}"/>
    <cellStyle name="Normal 3 2 2 3 3 9 2" xfId="11081" xr:uid="{00000000-0005-0000-0000-000022080000}"/>
    <cellStyle name="Normal 3 2 2 3 4" xfId="29" xr:uid="{00000000-0005-0000-0000-000023080000}"/>
    <cellStyle name="Normal 3 2 2 3 4 10" xfId="294" xr:uid="{00000000-0005-0000-0000-000024080000}"/>
    <cellStyle name="Normal 3 2 2 3 4 11" xfId="210" xr:uid="{00000000-0005-0000-0000-000025080000}"/>
    <cellStyle name="Normal 3 2 2 3 4 2" xfId="444" xr:uid="{00000000-0005-0000-0000-000026080000}"/>
    <cellStyle name="Normal 3 2 2 3 4 2 2" xfId="736" xr:uid="{00000000-0005-0000-0000-000027080000}"/>
    <cellStyle name="Normal 3 2 2 3 4 2 2 2" xfId="1615" xr:uid="{00000000-0005-0000-0000-000028080000}"/>
    <cellStyle name="Normal 3 2 2 3 4 2 2 2 2" xfId="3367" xr:uid="{00000000-0005-0000-0000-000029080000}"/>
    <cellStyle name="Normal 3 2 2 3 4 2 2 2 2 2" xfId="6965" xr:uid="{00000000-0005-0000-0000-00002A080000}"/>
    <cellStyle name="Normal 3 2 2 3 4 2 2 2 2 2 2" xfId="14161" xr:uid="{00000000-0005-0000-0000-00002B080000}"/>
    <cellStyle name="Normal 3 2 2 3 4 2 2 2 2 3" xfId="10563" xr:uid="{00000000-0005-0000-0000-00002C080000}"/>
    <cellStyle name="Normal 3 2 2 3 4 2 2 2 3" xfId="5213" xr:uid="{00000000-0005-0000-0000-00002D080000}"/>
    <cellStyle name="Normal 3 2 2 3 4 2 2 2 3 2" xfId="12409" xr:uid="{00000000-0005-0000-0000-00002E080000}"/>
    <cellStyle name="Normal 3 2 2 3 4 2 2 2 4" xfId="8811" xr:uid="{00000000-0005-0000-0000-00002F080000}"/>
    <cellStyle name="Normal 3 2 2 3 4 2 2 3" xfId="2491" xr:uid="{00000000-0005-0000-0000-000030080000}"/>
    <cellStyle name="Normal 3 2 2 3 4 2 2 3 2" xfId="6089" xr:uid="{00000000-0005-0000-0000-000031080000}"/>
    <cellStyle name="Normal 3 2 2 3 4 2 2 3 2 2" xfId="13285" xr:uid="{00000000-0005-0000-0000-000032080000}"/>
    <cellStyle name="Normal 3 2 2 3 4 2 2 3 3" xfId="9687" xr:uid="{00000000-0005-0000-0000-000033080000}"/>
    <cellStyle name="Normal 3 2 2 3 4 2 2 4" xfId="4337" xr:uid="{00000000-0005-0000-0000-000034080000}"/>
    <cellStyle name="Normal 3 2 2 3 4 2 2 4 2" xfId="11533" xr:uid="{00000000-0005-0000-0000-000035080000}"/>
    <cellStyle name="Normal 3 2 2 3 4 2 2 5" xfId="7935" xr:uid="{00000000-0005-0000-0000-000036080000}"/>
    <cellStyle name="Normal 3 2 2 3 4 2 3" xfId="1031" xr:uid="{00000000-0005-0000-0000-000037080000}"/>
    <cellStyle name="Normal 3 2 2 3 4 2 3 2" xfId="1907" xr:uid="{00000000-0005-0000-0000-000038080000}"/>
    <cellStyle name="Normal 3 2 2 3 4 2 3 2 2" xfId="3659" xr:uid="{00000000-0005-0000-0000-000039080000}"/>
    <cellStyle name="Normal 3 2 2 3 4 2 3 2 2 2" xfId="7257" xr:uid="{00000000-0005-0000-0000-00003A080000}"/>
    <cellStyle name="Normal 3 2 2 3 4 2 3 2 2 2 2" xfId="14453" xr:uid="{00000000-0005-0000-0000-00003B080000}"/>
    <cellStyle name="Normal 3 2 2 3 4 2 3 2 2 3" xfId="10855" xr:uid="{00000000-0005-0000-0000-00003C080000}"/>
    <cellStyle name="Normal 3 2 2 3 4 2 3 2 3" xfId="5505" xr:uid="{00000000-0005-0000-0000-00003D080000}"/>
    <cellStyle name="Normal 3 2 2 3 4 2 3 2 3 2" xfId="12701" xr:uid="{00000000-0005-0000-0000-00003E080000}"/>
    <cellStyle name="Normal 3 2 2 3 4 2 3 2 4" xfId="9103" xr:uid="{00000000-0005-0000-0000-00003F080000}"/>
    <cellStyle name="Normal 3 2 2 3 4 2 3 3" xfId="2783" xr:uid="{00000000-0005-0000-0000-000040080000}"/>
    <cellStyle name="Normal 3 2 2 3 4 2 3 3 2" xfId="6381" xr:uid="{00000000-0005-0000-0000-000041080000}"/>
    <cellStyle name="Normal 3 2 2 3 4 2 3 3 2 2" xfId="13577" xr:uid="{00000000-0005-0000-0000-000042080000}"/>
    <cellStyle name="Normal 3 2 2 3 4 2 3 3 3" xfId="9979" xr:uid="{00000000-0005-0000-0000-000043080000}"/>
    <cellStyle name="Normal 3 2 2 3 4 2 3 4" xfId="4629" xr:uid="{00000000-0005-0000-0000-000044080000}"/>
    <cellStyle name="Normal 3 2 2 3 4 2 3 4 2" xfId="11825" xr:uid="{00000000-0005-0000-0000-000045080000}"/>
    <cellStyle name="Normal 3 2 2 3 4 2 3 5" xfId="8227" xr:uid="{00000000-0005-0000-0000-000046080000}"/>
    <cellStyle name="Normal 3 2 2 3 4 2 4" xfId="1323" xr:uid="{00000000-0005-0000-0000-000047080000}"/>
    <cellStyle name="Normal 3 2 2 3 4 2 4 2" xfId="3075" xr:uid="{00000000-0005-0000-0000-000048080000}"/>
    <cellStyle name="Normal 3 2 2 3 4 2 4 2 2" xfId="6673" xr:uid="{00000000-0005-0000-0000-000049080000}"/>
    <cellStyle name="Normal 3 2 2 3 4 2 4 2 2 2" xfId="13869" xr:uid="{00000000-0005-0000-0000-00004A080000}"/>
    <cellStyle name="Normal 3 2 2 3 4 2 4 2 3" xfId="10271" xr:uid="{00000000-0005-0000-0000-00004B080000}"/>
    <cellStyle name="Normal 3 2 2 3 4 2 4 3" xfId="4921" xr:uid="{00000000-0005-0000-0000-00004C080000}"/>
    <cellStyle name="Normal 3 2 2 3 4 2 4 3 2" xfId="12117" xr:uid="{00000000-0005-0000-0000-00004D080000}"/>
    <cellStyle name="Normal 3 2 2 3 4 2 4 4" xfId="8519" xr:uid="{00000000-0005-0000-0000-00004E080000}"/>
    <cellStyle name="Normal 3 2 2 3 4 2 5" xfId="2199" xr:uid="{00000000-0005-0000-0000-00004F080000}"/>
    <cellStyle name="Normal 3 2 2 3 4 2 5 2" xfId="5797" xr:uid="{00000000-0005-0000-0000-000050080000}"/>
    <cellStyle name="Normal 3 2 2 3 4 2 5 2 2" xfId="12993" xr:uid="{00000000-0005-0000-0000-000051080000}"/>
    <cellStyle name="Normal 3 2 2 3 4 2 5 3" xfId="9395" xr:uid="{00000000-0005-0000-0000-000052080000}"/>
    <cellStyle name="Normal 3 2 2 3 4 2 6" xfId="4045" xr:uid="{00000000-0005-0000-0000-000053080000}"/>
    <cellStyle name="Normal 3 2 2 3 4 2 6 2" xfId="11241" xr:uid="{00000000-0005-0000-0000-000054080000}"/>
    <cellStyle name="Normal 3 2 2 3 4 2 7" xfId="7643" xr:uid="{00000000-0005-0000-0000-000055080000}"/>
    <cellStyle name="Normal 3 2 2 3 4 3" xfId="590" xr:uid="{00000000-0005-0000-0000-000056080000}"/>
    <cellStyle name="Normal 3 2 2 3 4 3 2" xfId="1469" xr:uid="{00000000-0005-0000-0000-000057080000}"/>
    <cellStyle name="Normal 3 2 2 3 4 3 2 2" xfId="3221" xr:uid="{00000000-0005-0000-0000-000058080000}"/>
    <cellStyle name="Normal 3 2 2 3 4 3 2 2 2" xfId="6819" xr:uid="{00000000-0005-0000-0000-000059080000}"/>
    <cellStyle name="Normal 3 2 2 3 4 3 2 2 2 2" xfId="14015" xr:uid="{00000000-0005-0000-0000-00005A080000}"/>
    <cellStyle name="Normal 3 2 2 3 4 3 2 2 3" xfId="10417" xr:uid="{00000000-0005-0000-0000-00005B080000}"/>
    <cellStyle name="Normal 3 2 2 3 4 3 2 3" xfId="5067" xr:uid="{00000000-0005-0000-0000-00005C080000}"/>
    <cellStyle name="Normal 3 2 2 3 4 3 2 3 2" xfId="12263" xr:uid="{00000000-0005-0000-0000-00005D080000}"/>
    <cellStyle name="Normal 3 2 2 3 4 3 2 4" xfId="8665" xr:uid="{00000000-0005-0000-0000-00005E080000}"/>
    <cellStyle name="Normal 3 2 2 3 4 3 3" xfId="2345" xr:uid="{00000000-0005-0000-0000-00005F080000}"/>
    <cellStyle name="Normal 3 2 2 3 4 3 3 2" xfId="5943" xr:uid="{00000000-0005-0000-0000-000060080000}"/>
    <cellStyle name="Normal 3 2 2 3 4 3 3 2 2" xfId="13139" xr:uid="{00000000-0005-0000-0000-000061080000}"/>
    <cellStyle name="Normal 3 2 2 3 4 3 3 3" xfId="9541" xr:uid="{00000000-0005-0000-0000-000062080000}"/>
    <cellStyle name="Normal 3 2 2 3 4 3 4" xfId="4191" xr:uid="{00000000-0005-0000-0000-000063080000}"/>
    <cellStyle name="Normal 3 2 2 3 4 3 4 2" xfId="11387" xr:uid="{00000000-0005-0000-0000-000064080000}"/>
    <cellStyle name="Normal 3 2 2 3 4 3 5" xfId="7789" xr:uid="{00000000-0005-0000-0000-000065080000}"/>
    <cellStyle name="Normal 3 2 2 3 4 4" xfId="885" xr:uid="{00000000-0005-0000-0000-000066080000}"/>
    <cellStyle name="Normal 3 2 2 3 4 4 2" xfId="1761" xr:uid="{00000000-0005-0000-0000-000067080000}"/>
    <cellStyle name="Normal 3 2 2 3 4 4 2 2" xfId="3513" xr:uid="{00000000-0005-0000-0000-000068080000}"/>
    <cellStyle name="Normal 3 2 2 3 4 4 2 2 2" xfId="7111" xr:uid="{00000000-0005-0000-0000-000069080000}"/>
    <cellStyle name="Normal 3 2 2 3 4 4 2 2 2 2" xfId="14307" xr:uid="{00000000-0005-0000-0000-00006A080000}"/>
    <cellStyle name="Normal 3 2 2 3 4 4 2 2 3" xfId="10709" xr:uid="{00000000-0005-0000-0000-00006B080000}"/>
    <cellStyle name="Normal 3 2 2 3 4 4 2 3" xfId="5359" xr:uid="{00000000-0005-0000-0000-00006C080000}"/>
    <cellStyle name="Normal 3 2 2 3 4 4 2 3 2" xfId="12555" xr:uid="{00000000-0005-0000-0000-00006D080000}"/>
    <cellStyle name="Normal 3 2 2 3 4 4 2 4" xfId="8957" xr:uid="{00000000-0005-0000-0000-00006E080000}"/>
    <cellStyle name="Normal 3 2 2 3 4 4 3" xfId="2637" xr:uid="{00000000-0005-0000-0000-00006F080000}"/>
    <cellStyle name="Normal 3 2 2 3 4 4 3 2" xfId="6235" xr:uid="{00000000-0005-0000-0000-000070080000}"/>
    <cellStyle name="Normal 3 2 2 3 4 4 3 2 2" xfId="13431" xr:uid="{00000000-0005-0000-0000-000071080000}"/>
    <cellStyle name="Normal 3 2 2 3 4 4 3 3" xfId="9833" xr:uid="{00000000-0005-0000-0000-000072080000}"/>
    <cellStyle name="Normal 3 2 2 3 4 4 4" xfId="4483" xr:uid="{00000000-0005-0000-0000-000073080000}"/>
    <cellStyle name="Normal 3 2 2 3 4 4 4 2" xfId="11679" xr:uid="{00000000-0005-0000-0000-000074080000}"/>
    <cellStyle name="Normal 3 2 2 3 4 4 5" xfId="8081" xr:uid="{00000000-0005-0000-0000-000075080000}"/>
    <cellStyle name="Normal 3 2 2 3 4 5" xfId="1177" xr:uid="{00000000-0005-0000-0000-000076080000}"/>
    <cellStyle name="Normal 3 2 2 3 4 5 2" xfId="2929" xr:uid="{00000000-0005-0000-0000-000077080000}"/>
    <cellStyle name="Normal 3 2 2 3 4 5 2 2" xfId="6527" xr:uid="{00000000-0005-0000-0000-000078080000}"/>
    <cellStyle name="Normal 3 2 2 3 4 5 2 2 2" xfId="13723" xr:uid="{00000000-0005-0000-0000-000079080000}"/>
    <cellStyle name="Normal 3 2 2 3 4 5 2 3" xfId="10125" xr:uid="{00000000-0005-0000-0000-00007A080000}"/>
    <cellStyle name="Normal 3 2 2 3 4 5 3" xfId="4775" xr:uid="{00000000-0005-0000-0000-00007B080000}"/>
    <cellStyle name="Normal 3 2 2 3 4 5 3 2" xfId="11971" xr:uid="{00000000-0005-0000-0000-00007C080000}"/>
    <cellStyle name="Normal 3 2 2 3 4 5 4" xfId="8373" xr:uid="{00000000-0005-0000-0000-00007D080000}"/>
    <cellStyle name="Normal 3 2 2 3 4 6" xfId="2053" xr:uid="{00000000-0005-0000-0000-00007E080000}"/>
    <cellStyle name="Normal 3 2 2 3 4 6 2" xfId="5651" xr:uid="{00000000-0005-0000-0000-00007F080000}"/>
    <cellStyle name="Normal 3 2 2 3 4 6 2 2" xfId="12847" xr:uid="{00000000-0005-0000-0000-000080080000}"/>
    <cellStyle name="Normal 3 2 2 3 4 6 3" xfId="9249" xr:uid="{00000000-0005-0000-0000-000081080000}"/>
    <cellStyle name="Normal 3 2 2 3 4 7" xfId="3819" xr:uid="{00000000-0005-0000-0000-000082080000}"/>
    <cellStyle name="Normal 3 2 2 3 4 7 2" xfId="7417" xr:uid="{00000000-0005-0000-0000-000083080000}"/>
    <cellStyle name="Normal 3 2 2 3 4 7 2 2" xfId="14613" xr:uid="{00000000-0005-0000-0000-000084080000}"/>
    <cellStyle name="Normal 3 2 2 3 4 7 3" xfId="11015" xr:uid="{00000000-0005-0000-0000-000085080000}"/>
    <cellStyle name="Normal 3 2 2 3 4 8" xfId="3899" xr:uid="{00000000-0005-0000-0000-000086080000}"/>
    <cellStyle name="Normal 3 2 2 3 4 8 2" xfId="11095" xr:uid="{00000000-0005-0000-0000-000087080000}"/>
    <cellStyle name="Normal 3 2 2 3 4 9" xfId="7497" xr:uid="{00000000-0005-0000-0000-000088080000}"/>
    <cellStyle name="Normal 3 2 2 3 5" xfId="30" xr:uid="{00000000-0005-0000-0000-000089080000}"/>
    <cellStyle name="Normal 3 2 2 3 5 10" xfId="318" xr:uid="{00000000-0005-0000-0000-00008A080000}"/>
    <cellStyle name="Normal 3 2 2 3 5 11" xfId="152" xr:uid="{00000000-0005-0000-0000-00008B080000}"/>
    <cellStyle name="Normal 3 2 2 3 5 2" xfId="466" xr:uid="{00000000-0005-0000-0000-00008C080000}"/>
    <cellStyle name="Normal 3 2 2 3 5 2 2" xfId="758" xr:uid="{00000000-0005-0000-0000-00008D080000}"/>
    <cellStyle name="Normal 3 2 2 3 5 2 2 2" xfId="1637" xr:uid="{00000000-0005-0000-0000-00008E080000}"/>
    <cellStyle name="Normal 3 2 2 3 5 2 2 2 2" xfId="3389" xr:uid="{00000000-0005-0000-0000-00008F080000}"/>
    <cellStyle name="Normal 3 2 2 3 5 2 2 2 2 2" xfId="6987" xr:uid="{00000000-0005-0000-0000-000090080000}"/>
    <cellStyle name="Normal 3 2 2 3 5 2 2 2 2 2 2" xfId="14183" xr:uid="{00000000-0005-0000-0000-000091080000}"/>
    <cellStyle name="Normal 3 2 2 3 5 2 2 2 2 3" xfId="10585" xr:uid="{00000000-0005-0000-0000-000092080000}"/>
    <cellStyle name="Normal 3 2 2 3 5 2 2 2 3" xfId="5235" xr:uid="{00000000-0005-0000-0000-000093080000}"/>
    <cellStyle name="Normal 3 2 2 3 5 2 2 2 3 2" xfId="12431" xr:uid="{00000000-0005-0000-0000-000094080000}"/>
    <cellStyle name="Normal 3 2 2 3 5 2 2 2 4" xfId="8833" xr:uid="{00000000-0005-0000-0000-000095080000}"/>
    <cellStyle name="Normal 3 2 2 3 5 2 2 3" xfId="2513" xr:uid="{00000000-0005-0000-0000-000096080000}"/>
    <cellStyle name="Normal 3 2 2 3 5 2 2 3 2" xfId="6111" xr:uid="{00000000-0005-0000-0000-000097080000}"/>
    <cellStyle name="Normal 3 2 2 3 5 2 2 3 2 2" xfId="13307" xr:uid="{00000000-0005-0000-0000-000098080000}"/>
    <cellStyle name="Normal 3 2 2 3 5 2 2 3 3" xfId="9709" xr:uid="{00000000-0005-0000-0000-000099080000}"/>
    <cellStyle name="Normal 3 2 2 3 5 2 2 4" xfId="4359" xr:uid="{00000000-0005-0000-0000-00009A080000}"/>
    <cellStyle name="Normal 3 2 2 3 5 2 2 4 2" xfId="11555" xr:uid="{00000000-0005-0000-0000-00009B080000}"/>
    <cellStyle name="Normal 3 2 2 3 5 2 2 5" xfId="7957" xr:uid="{00000000-0005-0000-0000-00009C080000}"/>
    <cellStyle name="Normal 3 2 2 3 5 2 3" xfId="1053" xr:uid="{00000000-0005-0000-0000-00009D080000}"/>
    <cellStyle name="Normal 3 2 2 3 5 2 3 2" xfId="1929" xr:uid="{00000000-0005-0000-0000-00009E080000}"/>
    <cellStyle name="Normal 3 2 2 3 5 2 3 2 2" xfId="3681" xr:uid="{00000000-0005-0000-0000-00009F080000}"/>
    <cellStyle name="Normal 3 2 2 3 5 2 3 2 2 2" xfId="7279" xr:uid="{00000000-0005-0000-0000-0000A0080000}"/>
    <cellStyle name="Normal 3 2 2 3 5 2 3 2 2 2 2" xfId="14475" xr:uid="{00000000-0005-0000-0000-0000A1080000}"/>
    <cellStyle name="Normal 3 2 2 3 5 2 3 2 2 3" xfId="10877" xr:uid="{00000000-0005-0000-0000-0000A2080000}"/>
    <cellStyle name="Normal 3 2 2 3 5 2 3 2 3" xfId="5527" xr:uid="{00000000-0005-0000-0000-0000A3080000}"/>
    <cellStyle name="Normal 3 2 2 3 5 2 3 2 3 2" xfId="12723" xr:uid="{00000000-0005-0000-0000-0000A4080000}"/>
    <cellStyle name="Normal 3 2 2 3 5 2 3 2 4" xfId="9125" xr:uid="{00000000-0005-0000-0000-0000A5080000}"/>
    <cellStyle name="Normal 3 2 2 3 5 2 3 3" xfId="2805" xr:uid="{00000000-0005-0000-0000-0000A6080000}"/>
    <cellStyle name="Normal 3 2 2 3 5 2 3 3 2" xfId="6403" xr:uid="{00000000-0005-0000-0000-0000A7080000}"/>
    <cellStyle name="Normal 3 2 2 3 5 2 3 3 2 2" xfId="13599" xr:uid="{00000000-0005-0000-0000-0000A8080000}"/>
    <cellStyle name="Normal 3 2 2 3 5 2 3 3 3" xfId="10001" xr:uid="{00000000-0005-0000-0000-0000A9080000}"/>
    <cellStyle name="Normal 3 2 2 3 5 2 3 4" xfId="4651" xr:uid="{00000000-0005-0000-0000-0000AA080000}"/>
    <cellStyle name="Normal 3 2 2 3 5 2 3 4 2" xfId="11847" xr:uid="{00000000-0005-0000-0000-0000AB080000}"/>
    <cellStyle name="Normal 3 2 2 3 5 2 3 5" xfId="8249" xr:uid="{00000000-0005-0000-0000-0000AC080000}"/>
    <cellStyle name="Normal 3 2 2 3 5 2 4" xfId="1345" xr:uid="{00000000-0005-0000-0000-0000AD080000}"/>
    <cellStyle name="Normal 3 2 2 3 5 2 4 2" xfId="3097" xr:uid="{00000000-0005-0000-0000-0000AE080000}"/>
    <cellStyle name="Normal 3 2 2 3 5 2 4 2 2" xfId="6695" xr:uid="{00000000-0005-0000-0000-0000AF080000}"/>
    <cellStyle name="Normal 3 2 2 3 5 2 4 2 2 2" xfId="13891" xr:uid="{00000000-0005-0000-0000-0000B0080000}"/>
    <cellStyle name="Normal 3 2 2 3 5 2 4 2 3" xfId="10293" xr:uid="{00000000-0005-0000-0000-0000B1080000}"/>
    <cellStyle name="Normal 3 2 2 3 5 2 4 3" xfId="4943" xr:uid="{00000000-0005-0000-0000-0000B2080000}"/>
    <cellStyle name="Normal 3 2 2 3 5 2 4 3 2" xfId="12139" xr:uid="{00000000-0005-0000-0000-0000B3080000}"/>
    <cellStyle name="Normal 3 2 2 3 5 2 4 4" xfId="8541" xr:uid="{00000000-0005-0000-0000-0000B4080000}"/>
    <cellStyle name="Normal 3 2 2 3 5 2 5" xfId="2221" xr:uid="{00000000-0005-0000-0000-0000B5080000}"/>
    <cellStyle name="Normal 3 2 2 3 5 2 5 2" xfId="5819" xr:uid="{00000000-0005-0000-0000-0000B6080000}"/>
    <cellStyle name="Normal 3 2 2 3 5 2 5 2 2" xfId="13015" xr:uid="{00000000-0005-0000-0000-0000B7080000}"/>
    <cellStyle name="Normal 3 2 2 3 5 2 5 3" xfId="9417" xr:uid="{00000000-0005-0000-0000-0000B8080000}"/>
    <cellStyle name="Normal 3 2 2 3 5 2 6" xfId="4067" xr:uid="{00000000-0005-0000-0000-0000B9080000}"/>
    <cellStyle name="Normal 3 2 2 3 5 2 6 2" xfId="11263" xr:uid="{00000000-0005-0000-0000-0000BA080000}"/>
    <cellStyle name="Normal 3 2 2 3 5 2 7" xfId="7665" xr:uid="{00000000-0005-0000-0000-0000BB080000}"/>
    <cellStyle name="Normal 3 2 2 3 5 3" xfId="612" xr:uid="{00000000-0005-0000-0000-0000BC080000}"/>
    <cellStyle name="Normal 3 2 2 3 5 3 2" xfId="1491" xr:uid="{00000000-0005-0000-0000-0000BD080000}"/>
    <cellStyle name="Normal 3 2 2 3 5 3 2 2" xfId="3243" xr:uid="{00000000-0005-0000-0000-0000BE080000}"/>
    <cellStyle name="Normal 3 2 2 3 5 3 2 2 2" xfId="6841" xr:uid="{00000000-0005-0000-0000-0000BF080000}"/>
    <cellStyle name="Normal 3 2 2 3 5 3 2 2 2 2" xfId="14037" xr:uid="{00000000-0005-0000-0000-0000C0080000}"/>
    <cellStyle name="Normal 3 2 2 3 5 3 2 2 3" xfId="10439" xr:uid="{00000000-0005-0000-0000-0000C1080000}"/>
    <cellStyle name="Normal 3 2 2 3 5 3 2 3" xfId="5089" xr:uid="{00000000-0005-0000-0000-0000C2080000}"/>
    <cellStyle name="Normal 3 2 2 3 5 3 2 3 2" xfId="12285" xr:uid="{00000000-0005-0000-0000-0000C3080000}"/>
    <cellStyle name="Normal 3 2 2 3 5 3 2 4" xfId="8687" xr:uid="{00000000-0005-0000-0000-0000C4080000}"/>
    <cellStyle name="Normal 3 2 2 3 5 3 3" xfId="2367" xr:uid="{00000000-0005-0000-0000-0000C5080000}"/>
    <cellStyle name="Normal 3 2 2 3 5 3 3 2" xfId="5965" xr:uid="{00000000-0005-0000-0000-0000C6080000}"/>
    <cellStyle name="Normal 3 2 2 3 5 3 3 2 2" xfId="13161" xr:uid="{00000000-0005-0000-0000-0000C7080000}"/>
    <cellStyle name="Normal 3 2 2 3 5 3 3 3" xfId="9563" xr:uid="{00000000-0005-0000-0000-0000C8080000}"/>
    <cellStyle name="Normal 3 2 2 3 5 3 4" xfId="4213" xr:uid="{00000000-0005-0000-0000-0000C9080000}"/>
    <cellStyle name="Normal 3 2 2 3 5 3 4 2" xfId="11409" xr:uid="{00000000-0005-0000-0000-0000CA080000}"/>
    <cellStyle name="Normal 3 2 2 3 5 3 5" xfId="7811" xr:uid="{00000000-0005-0000-0000-0000CB080000}"/>
    <cellStyle name="Normal 3 2 2 3 5 4" xfId="907" xr:uid="{00000000-0005-0000-0000-0000CC080000}"/>
    <cellStyle name="Normal 3 2 2 3 5 4 2" xfId="1783" xr:uid="{00000000-0005-0000-0000-0000CD080000}"/>
    <cellStyle name="Normal 3 2 2 3 5 4 2 2" xfId="3535" xr:uid="{00000000-0005-0000-0000-0000CE080000}"/>
    <cellStyle name="Normal 3 2 2 3 5 4 2 2 2" xfId="7133" xr:uid="{00000000-0005-0000-0000-0000CF080000}"/>
    <cellStyle name="Normal 3 2 2 3 5 4 2 2 2 2" xfId="14329" xr:uid="{00000000-0005-0000-0000-0000D0080000}"/>
    <cellStyle name="Normal 3 2 2 3 5 4 2 2 3" xfId="10731" xr:uid="{00000000-0005-0000-0000-0000D1080000}"/>
    <cellStyle name="Normal 3 2 2 3 5 4 2 3" xfId="5381" xr:uid="{00000000-0005-0000-0000-0000D2080000}"/>
    <cellStyle name="Normal 3 2 2 3 5 4 2 3 2" xfId="12577" xr:uid="{00000000-0005-0000-0000-0000D3080000}"/>
    <cellStyle name="Normal 3 2 2 3 5 4 2 4" xfId="8979" xr:uid="{00000000-0005-0000-0000-0000D4080000}"/>
    <cellStyle name="Normal 3 2 2 3 5 4 3" xfId="2659" xr:uid="{00000000-0005-0000-0000-0000D5080000}"/>
    <cellStyle name="Normal 3 2 2 3 5 4 3 2" xfId="6257" xr:uid="{00000000-0005-0000-0000-0000D6080000}"/>
    <cellStyle name="Normal 3 2 2 3 5 4 3 2 2" xfId="13453" xr:uid="{00000000-0005-0000-0000-0000D7080000}"/>
    <cellStyle name="Normal 3 2 2 3 5 4 3 3" xfId="9855" xr:uid="{00000000-0005-0000-0000-0000D8080000}"/>
    <cellStyle name="Normal 3 2 2 3 5 4 4" xfId="4505" xr:uid="{00000000-0005-0000-0000-0000D9080000}"/>
    <cellStyle name="Normal 3 2 2 3 5 4 4 2" xfId="11701" xr:uid="{00000000-0005-0000-0000-0000DA080000}"/>
    <cellStyle name="Normal 3 2 2 3 5 4 5" xfId="8103" xr:uid="{00000000-0005-0000-0000-0000DB080000}"/>
    <cellStyle name="Normal 3 2 2 3 5 5" xfId="1199" xr:uid="{00000000-0005-0000-0000-0000DC080000}"/>
    <cellStyle name="Normal 3 2 2 3 5 5 2" xfId="2951" xr:uid="{00000000-0005-0000-0000-0000DD080000}"/>
    <cellStyle name="Normal 3 2 2 3 5 5 2 2" xfId="6549" xr:uid="{00000000-0005-0000-0000-0000DE080000}"/>
    <cellStyle name="Normal 3 2 2 3 5 5 2 2 2" xfId="13745" xr:uid="{00000000-0005-0000-0000-0000DF080000}"/>
    <cellStyle name="Normal 3 2 2 3 5 5 2 3" xfId="10147" xr:uid="{00000000-0005-0000-0000-0000E0080000}"/>
    <cellStyle name="Normal 3 2 2 3 5 5 3" xfId="4797" xr:uid="{00000000-0005-0000-0000-0000E1080000}"/>
    <cellStyle name="Normal 3 2 2 3 5 5 3 2" xfId="11993" xr:uid="{00000000-0005-0000-0000-0000E2080000}"/>
    <cellStyle name="Normal 3 2 2 3 5 5 4" xfId="8395" xr:uid="{00000000-0005-0000-0000-0000E3080000}"/>
    <cellStyle name="Normal 3 2 2 3 5 6" xfId="2075" xr:uid="{00000000-0005-0000-0000-0000E4080000}"/>
    <cellStyle name="Normal 3 2 2 3 5 6 2" xfId="5673" xr:uid="{00000000-0005-0000-0000-0000E5080000}"/>
    <cellStyle name="Normal 3 2 2 3 5 6 2 2" xfId="12869" xr:uid="{00000000-0005-0000-0000-0000E6080000}"/>
    <cellStyle name="Normal 3 2 2 3 5 6 3" xfId="9271" xr:uid="{00000000-0005-0000-0000-0000E7080000}"/>
    <cellStyle name="Normal 3 2 2 3 5 7" xfId="3761" xr:uid="{00000000-0005-0000-0000-0000E8080000}"/>
    <cellStyle name="Normal 3 2 2 3 5 7 2" xfId="7359" xr:uid="{00000000-0005-0000-0000-0000E9080000}"/>
    <cellStyle name="Normal 3 2 2 3 5 7 2 2" xfId="14555" xr:uid="{00000000-0005-0000-0000-0000EA080000}"/>
    <cellStyle name="Normal 3 2 2 3 5 7 3" xfId="10957" xr:uid="{00000000-0005-0000-0000-0000EB080000}"/>
    <cellStyle name="Normal 3 2 2 3 5 8" xfId="3921" xr:uid="{00000000-0005-0000-0000-0000EC080000}"/>
    <cellStyle name="Normal 3 2 2 3 5 8 2" xfId="11117" xr:uid="{00000000-0005-0000-0000-0000ED080000}"/>
    <cellStyle name="Normal 3 2 2 3 5 9" xfId="7519" xr:uid="{00000000-0005-0000-0000-0000EE080000}"/>
    <cellStyle name="Normal 3 2 2 3 6" xfId="386" xr:uid="{00000000-0005-0000-0000-0000EF080000}"/>
    <cellStyle name="Normal 3 2 2 3 6 2" xfId="678" xr:uid="{00000000-0005-0000-0000-0000F0080000}"/>
    <cellStyle name="Normal 3 2 2 3 6 2 2" xfId="1557" xr:uid="{00000000-0005-0000-0000-0000F1080000}"/>
    <cellStyle name="Normal 3 2 2 3 6 2 2 2" xfId="3309" xr:uid="{00000000-0005-0000-0000-0000F2080000}"/>
    <cellStyle name="Normal 3 2 2 3 6 2 2 2 2" xfId="6907" xr:uid="{00000000-0005-0000-0000-0000F3080000}"/>
    <cellStyle name="Normal 3 2 2 3 6 2 2 2 2 2" xfId="14103" xr:uid="{00000000-0005-0000-0000-0000F4080000}"/>
    <cellStyle name="Normal 3 2 2 3 6 2 2 2 3" xfId="10505" xr:uid="{00000000-0005-0000-0000-0000F5080000}"/>
    <cellStyle name="Normal 3 2 2 3 6 2 2 3" xfId="5155" xr:uid="{00000000-0005-0000-0000-0000F6080000}"/>
    <cellStyle name="Normal 3 2 2 3 6 2 2 3 2" xfId="12351" xr:uid="{00000000-0005-0000-0000-0000F7080000}"/>
    <cellStyle name="Normal 3 2 2 3 6 2 2 4" xfId="8753" xr:uid="{00000000-0005-0000-0000-0000F8080000}"/>
    <cellStyle name="Normal 3 2 2 3 6 2 3" xfId="2433" xr:uid="{00000000-0005-0000-0000-0000F9080000}"/>
    <cellStyle name="Normal 3 2 2 3 6 2 3 2" xfId="6031" xr:uid="{00000000-0005-0000-0000-0000FA080000}"/>
    <cellStyle name="Normal 3 2 2 3 6 2 3 2 2" xfId="13227" xr:uid="{00000000-0005-0000-0000-0000FB080000}"/>
    <cellStyle name="Normal 3 2 2 3 6 2 3 3" xfId="9629" xr:uid="{00000000-0005-0000-0000-0000FC080000}"/>
    <cellStyle name="Normal 3 2 2 3 6 2 4" xfId="4279" xr:uid="{00000000-0005-0000-0000-0000FD080000}"/>
    <cellStyle name="Normal 3 2 2 3 6 2 4 2" xfId="11475" xr:uid="{00000000-0005-0000-0000-0000FE080000}"/>
    <cellStyle name="Normal 3 2 2 3 6 2 5" xfId="7877" xr:uid="{00000000-0005-0000-0000-0000FF080000}"/>
    <cellStyle name="Normal 3 2 2 3 6 3" xfId="973" xr:uid="{00000000-0005-0000-0000-000000090000}"/>
    <cellStyle name="Normal 3 2 2 3 6 3 2" xfId="1849" xr:uid="{00000000-0005-0000-0000-000001090000}"/>
    <cellStyle name="Normal 3 2 2 3 6 3 2 2" xfId="3601" xr:uid="{00000000-0005-0000-0000-000002090000}"/>
    <cellStyle name="Normal 3 2 2 3 6 3 2 2 2" xfId="7199" xr:uid="{00000000-0005-0000-0000-000003090000}"/>
    <cellStyle name="Normal 3 2 2 3 6 3 2 2 2 2" xfId="14395" xr:uid="{00000000-0005-0000-0000-000004090000}"/>
    <cellStyle name="Normal 3 2 2 3 6 3 2 2 3" xfId="10797" xr:uid="{00000000-0005-0000-0000-000005090000}"/>
    <cellStyle name="Normal 3 2 2 3 6 3 2 3" xfId="5447" xr:uid="{00000000-0005-0000-0000-000006090000}"/>
    <cellStyle name="Normal 3 2 2 3 6 3 2 3 2" xfId="12643" xr:uid="{00000000-0005-0000-0000-000007090000}"/>
    <cellStyle name="Normal 3 2 2 3 6 3 2 4" xfId="9045" xr:uid="{00000000-0005-0000-0000-000008090000}"/>
    <cellStyle name="Normal 3 2 2 3 6 3 3" xfId="2725" xr:uid="{00000000-0005-0000-0000-000009090000}"/>
    <cellStyle name="Normal 3 2 2 3 6 3 3 2" xfId="6323" xr:uid="{00000000-0005-0000-0000-00000A090000}"/>
    <cellStyle name="Normal 3 2 2 3 6 3 3 2 2" xfId="13519" xr:uid="{00000000-0005-0000-0000-00000B090000}"/>
    <cellStyle name="Normal 3 2 2 3 6 3 3 3" xfId="9921" xr:uid="{00000000-0005-0000-0000-00000C090000}"/>
    <cellStyle name="Normal 3 2 2 3 6 3 4" xfId="4571" xr:uid="{00000000-0005-0000-0000-00000D090000}"/>
    <cellStyle name="Normal 3 2 2 3 6 3 4 2" xfId="11767" xr:uid="{00000000-0005-0000-0000-00000E090000}"/>
    <cellStyle name="Normal 3 2 2 3 6 3 5" xfId="8169" xr:uid="{00000000-0005-0000-0000-00000F090000}"/>
    <cellStyle name="Normal 3 2 2 3 6 4" xfId="1265" xr:uid="{00000000-0005-0000-0000-000010090000}"/>
    <cellStyle name="Normal 3 2 2 3 6 4 2" xfId="3017" xr:uid="{00000000-0005-0000-0000-000011090000}"/>
    <cellStyle name="Normal 3 2 2 3 6 4 2 2" xfId="6615" xr:uid="{00000000-0005-0000-0000-000012090000}"/>
    <cellStyle name="Normal 3 2 2 3 6 4 2 2 2" xfId="13811" xr:uid="{00000000-0005-0000-0000-000013090000}"/>
    <cellStyle name="Normal 3 2 2 3 6 4 2 3" xfId="10213" xr:uid="{00000000-0005-0000-0000-000014090000}"/>
    <cellStyle name="Normal 3 2 2 3 6 4 3" xfId="4863" xr:uid="{00000000-0005-0000-0000-000015090000}"/>
    <cellStyle name="Normal 3 2 2 3 6 4 3 2" xfId="12059" xr:uid="{00000000-0005-0000-0000-000016090000}"/>
    <cellStyle name="Normal 3 2 2 3 6 4 4" xfId="8461" xr:uid="{00000000-0005-0000-0000-000017090000}"/>
    <cellStyle name="Normal 3 2 2 3 6 5" xfId="2141" xr:uid="{00000000-0005-0000-0000-000018090000}"/>
    <cellStyle name="Normal 3 2 2 3 6 5 2" xfId="5739" xr:uid="{00000000-0005-0000-0000-000019090000}"/>
    <cellStyle name="Normal 3 2 2 3 6 5 2 2" xfId="12935" xr:uid="{00000000-0005-0000-0000-00001A090000}"/>
    <cellStyle name="Normal 3 2 2 3 6 5 3" xfId="9337" xr:uid="{00000000-0005-0000-0000-00001B090000}"/>
    <cellStyle name="Normal 3 2 2 3 6 6" xfId="3987" xr:uid="{00000000-0005-0000-0000-00001C090000}"/>
    <cellStyle name="Normal 3 2 2 3 6 6 2" xfId="11183" xr:uid="{00000000-0005-0000-0000-00001D090000}"/>
    <cellStyle name="Normal 3 2 2 3 6 7" xfId="7585" xr:uid="{00000000-0005-0000-0000-00001E090000}"/>
    <cellStyle name="Normal 3 2 2 3 7" xfId="532" xr:uid="{00000000-0005-0000-0000-00001F090000}"/>
    <cellStyle name="Normal 3 2 2 3 7 2" xfId="1411" xr:uid="{00000000-0005-0000-0000-000020090000}"/>
    <cellStyle name="Normal 3 2 2 3 7 2 2" xfId="3163" xr:uid="{00000000-0005-0000-0000-000021090000}"/>
    <cellStyle name="Normal 3 2 2 3 7 2 2 2" xfId="6761" xr:uid="{00000000-0005-0000-0000-000022090000}"/>
    <cellStyle name="Normal 3 2 2 3 7 2 2 2 2" xfId="13957" xr:uid="{00000000-0005-0000-0000-000023090000}"/>
    <cellStyle name="Normal 3 2 2 3 7 2 2 3" xfId="10359" xr:uid="{00000000-0005-0000-0000-000024090000}"/>
    <cellStyle name="Normal 3 2 2 3 7 2 3" xfId="5009" xr:uid="{00000000-0005-0000-0000-000025090000}"/>
    <cellStyle name="Normal 3 2 2 3 7 2 3 2" xfId="12205" xr:uid="{00000000-0005-0000-0000-000026090000}"/>
    <cellStyle name="Normal 3 2 2 3 7 2 4" xfId="8607" xr:uid="{00000000-0005-0000-0000-000027090000}"/>
    <cellStyle name="Normal 3 2 2 3 7 3" xfId="2287" xr:uid="{00000000-0005-0000-0000-000028090000}"/>
    <cellStyle name="Normal 3 2 2 3 7 3 2" xfId="5885" xr:uid="{00000000-0005-0000-0000-000029090000}"/>
    <cellStyle name="Normal 3 2 2 3 7 3 2 2" xfId="13081" xr:uid="{00000000-0005-0000-0000-00002A090000}"/>
    <cellStyle name="Normal 3 2 2 3 7 3 3" xfId="9483" xr:uid="{00000000-0005-0000-0000-00002B090000}"/>
    <cellStyle name="Normal 3 2 2 3 7 4" xfId="4133" xr:uid="{00000000-0005-0000-0000-00002C090000}"/>
    <cellStyle name="Normal 3 2 2 3 7 4 2" xfId="11329" xr:uid="{00000000-0005-0000-0000-00002D090000}"/>
    <cellStyle name="Normal 3 2 2 3 7 5" xfId="7731" xr:uid="{00000000-0005-0000-0000-00002E090000}"/>
    <cellStyle name="Normal 3 2 2 3 8" xfId="827" xr:uid="{00000000-0005-0000-0000-00002F090000}"/>
    <cellStyle name="Normal 3 2 2 3 8 2" xfId="1703" xr:uid="{00000000-0005-0000-0000-000030090000}"/>
    <cellStyle name="Normal 3 2 2 3 8 2 2" xfId="3455" xr:uid="{00000000-0005-0000-0000-000031090000}"/>
    <cellStyle name="Normal 3 2 2 3 8 2 2 2" xfId="7053" xr:uid="{00000000-0005-0000-0000-000032090000}"/>
    <cellStyle name="Normal 3 2 2 3 8 2 2 2 2" xfId="14249" xr:uid="{00000000-0005-0000-0000-000033090000}"/>
    <cellStyle name="Normal 3 2 2 3 8 2 2 3" xfId="10651" xr:uid="{00000000-0005-0000-0000-000034090000}"/>
    <cellStyle name="Normal 3 2 2 3 8 2 3" xfId="5301" xr:uid="{00000000-0005-0000-0000-000035090000}"/>
    <cellStyle name="Normal 3 2 2 3 8 2 3 2" xfId="12497" xr:uid="{00000000-0005-0000-0000-000036090000}"/>
    <cellStyle name="Normal 3 2 2 3 8 2 4" xfId="8899" xr:uid="{00000000-0005-0000-0000-000037090000}"/>
    <cellStyle name="Normal 3 2 2 3 8 3" xfId="2579" xr:uid="{00000000-0005-0000-0000-000038090000}"/>
    <cellStyle name="Normal 3 2 2 3 8 3 2" xfId="6177" xr:uid="{00000000-0005-0000-0000-000039090000}"/>
    <cellStyle name="Normal 3 2 2 3 8 3 2 2" xfId="13373" xr:uid="{00000000-0005-0000-0000-00003A090000}"/>
    <cellStyle name="Normal 3 2 2 3 8 3 3" xfId="9775" xr:uid="{00000000-0005-0000-0000-00003B090000}"/>
    <cellStyle name="Normal 3 2 2 3 8 4" xfId="4425" xr:uid="{00000000-0005-0000-0000-00003C090000}"/>
    <cellStyle name="Normal 3 2 2 3 8 4 2" xfId="11621" xr:uid="{00000000-0005-0000-0000-00003D090000}"/>
    <cellStyle name="Normal 3 2 2 3 8 5" xfId="8023" xr:uid="{00000000-0005-0000-0000-00003E090000}"/>
    <cellStyle name="Normal 3 2 2 3 9" xfId="1119" xr:uid="{00000000-0005-0000-0000-00003F090000}"/>
    <cellStyle name="Normal 3 2 2 3 9 2" xfId="2871" xr:uid="{00000000-0005-0000-0000-000040090000}"/>
    <cellStyle name="Normal 3 2 2 3 9 2 2" xfId="6469" xr:uid="{00000000-0005-0000-0000-000041090000}"/>
    <cellStyle name="Normal 3 2 2 3 9 2 2 2" xfId="13665" xr:uid="{00000000-0005-0000-0000-000042090000}"/>
    <cellStyle name="Normal 3 2 2 3 9 2 3" xfId="10067" xr:uid="{00000000-0005-0000-0000-000043090000}"/>
    <cellStyle name="Normal 3 2 2 3 9 3" xfId="4717" xr:uid="{00000000-0005-0000-0000-000044090000}"/>
    <cellStyle name="Normal 3 2 2 3 9 3 2" xfId="11913" xr:uid="{00000000-0005-0000-0000-000045090000}"/>
    <cellStyle name="Normal 3 2 2 3 9 4" xfId="8315" xr:uid="{00000000-0005-0000-0000-000046090000}"/>
    <cellStyle name="Normal 3 2 2 4" xfId="31" xr:uid="{00000000-0005-0000-0000-000047090000}"/>
    <cellStyle name="Normal 3 2 2 4 10" xfId="3757" xr:uid="{00000000-0005-0000-0000-000048090000}"/>
    <cellStyle name="Normal 3 2 2 4 10 2" xfId="7355" xr:uid="{00000000-0005-0000-0000-000049090000}"/>
    <cellStyle name="Normal 3 2 2 4 10 2 2" xfId="14551" xr:uid="{00000000-0005-0000-0000-00004A090000}"/>
    <cellStyle name="Normal 3 2 2 4 10 3" xfId="10953" xr:uid="{00000000-0005-0000-0000-00004B090000}"/>
    <cellStyle name="Normal 3 2 2 4 11" xfId="3837" xr:uid="{00000000-0005-0000-0000-00004C090000}"/>
    <cellStyle name="Normal 3 2 2 4 11 2" xfId="11033" xr:uid="{00000000-0005-0000-0000-00004D090000}"/>
    <cellStyle name="Normal 3 2 2 4 12" xfId="7435" xr:uid="{00000000-0005-0000-0000-00004E090000}"/>
    <cellStyle name="Normal 3 2 2 4 13" xfId="229" xr:uid="{00000000-0005-0000-0000-00004F090000}"/>
    <cellStyle name="Normal 3 2 2 4 14" xfId="148" xr:uid="{00000000-0005-0000-0000-000050090000}"/>
    <cellStyle name="Normal 3 2 2 4 2" xfId="32" xr:uid="{00000000-0005-0000-0000-000051090000}"/>
    <cellStyle name="Normal 3 2 2 4 2 10" xfId="7457" xr:uid="{00000000-0005-0000-0000-000052090000}"/>
    <cellStyle name="Normal 3 2 2 4 2 11" xfId="251" xr:uid="{00000000-0005-0000-0000-000053090000}"/>
    <cellStyle name="Normal 3 2 2 4 2 12" xfId="170" xr:uid="{00000000-0005-0000-0000-000054090000}"/>
    <cellStyle name="Normal 3 2 2 4 2 2" xfId="336" xr:uid="{00000000-0005-0000-0000-000055090000}"/>
    <cellStyle name="Normal 3 2 2 4 2 2 2" xfId="484" xr:uid="{00000000-0005-0000-0000-000056090000}"/>
    <cellStyle name="Normal 3 2 2 4 2 2 2 2" xfId="776" xr:uid="{00000000-0005-0000-0000-000057090000}"/>
    <cellStyle name="Normal 3 2 2 4 2 2 2 2 2" xfId="1655" xr:uid="{00000000-0005-0000-0000-000058090000}"/>
    <cellStyle name="Normal 3 2 2 4 2 2 2 2 2 2" xfId="3407" xr:uid="{00000000-0005-0000-0000-000059090000}"/>
    <cellStyle name="Normal 3 2 2 4 2 2 2 2 2 2 2" xfId="7005" xr:uid="{00000000-0005-0000-0000-00005A090000}"/>
    <cellStyle name="Normal 3 2 2 4 2 2 2 2 2 2 2 2" xfId="14201" xr:uid="{00000000-0005-0000-0000-00005B090000}"/>
    <cellStyle name="Normal 3 2 2 4 2 2 2 2 2 2 3" xfId="10603" xr:uid="{00000000-0005-0000-0000-00005C090000}"/>
    <cellStyle name="Normal 3 2 2 4 2 2 2 2 2 3" xfId="5253" xr:uid="{00000000-0005-0000-0000-00005D090000}"/>
    <cellStyle name="Normal 3 2 2 4 2 2 2 2 2 3 2" xfId="12449" xr:uid="{00000000-0005-0000-0000-00005E090000}"/>
    <cellStyle name="Normal 3 2 2 4 2 2 2 2 2 4" xfId="8851" xr:uid="{00000000-0005-0000-0000-00005F090000}"/>
    <cellStyle name="Normal 3 2 2 4 2 2 2 2 3" xfId="2531" xr:uid="{00000000-0005-0000-0000-000060090000}"/>
    <cellStyle name="Normal 3 2 2 4 2 2 2 2 3 2" xfId="6129" xr:uid="{00000000-0005-0000-0000-000061090000}"/>
    <cellStyle name="Normal 3 2 2 4 2 2 2 2 3 2 2" xfId="13325" xr:uid="{00000000-0005-0000-0000-000062090000}"/>
    <cellStyle name="Normal 3 2 2 4 2 2 2 2 3 3" xfId="9727" xr:uid="{00000000-0005-0000-0000-000063090000}"/>
    <cellStyle name="Normal 3 2 2 4 2 2 2 2 4" xfId="4377" xr:uid="{00000000-0005-0000-0000-000064090000}"/>
    <cellStyle name="Normal 3 2 2 4 2 2 2 2 4 2" xfId="11573" xr:uid="{00000000-0005-0000-0000-000065090000}"/>
    <cellStyle name="Normal 3 2 2 4 2 2 2 2 5" xfId="7975" xr:uid="{00000000-0005-0000-0000-000066090000}"/>
    <cellStyle name="Normal 3 2 2 4 2 2 2 3" xfId="1071" xr:uid="{00000000-0005-0000-0000-000067090000}"/>
    <cellStyle name="Normal 3 2 2 4 2 2 2 3 2" xfId="1947" xr:uid="{00000000-0005-0000-0000-000068090000}"/>
    <cellStyle name="Normal 3 2 2 4 2 2 2 3 2 2" xfId="3699" xr:uid="{00000000-0005-0000-0000-000069090000}"/>
    <cellStyle name="Normal 3 2 2 4 2 2 2 3 2 2 2" xfId="7297" xr:uid="{00000000-0005-0000-0000-00006A090000}"/>
    <cellStyle name="Normal 3 2 2 4 2 2 2 3 2 2 2 2" xfId="14493" xr:uid="{00000000-0005-0000-0000-00006B090000}"/>
    <cellStyle name="Normal 3 2 2 4 2 2 2 3 2 2 3" xfId="10895" xr:uid="{00000000-0005-0000-0000-00006C090000}"/>
    <cellStyle name="Normal 3 2 2 4 2 2 2 3 2 3" xfId="5545" xr:uid="{00000000-0005-0000-0000-00006D090000}"/>
    <cellStyle name="Normal 3 2 2 4 2 2 2 3 2 3 2" xfId="12741" xr:uid="{00000000-0005-0000-0000-00006E090000}"/>
    <cellStyle name="Normal 3 2 2 4 2 2 2 3 2 4" xfId="9143" xr:uid="{00000000-0005-0000-0000-00006F090000}"/>
    <cellStyle name="Normal 3 2 2 4 2 2 2 3 3" xfId="2823" xr:uid="{00000000-0005-0000-0000-000070090000}"/>
    <cellStyle name="Normal 3 2 2 4 2 2 2 3 3 2" xfId="6421" xr:uid="{00000000-0005-0000-0000-000071090000}"/>
    <cellStyle name="Normal 3 2 2 4 2 2 2 3 3 2 2" xfId="13617" xr:uid="{00000000-0005-0000-0000-000072090000}"/>
    <cellStyle name="Normal 3 2 2 4 2 2 2 3 3 3" xfId="10019" xr:uid="{00000000-0005-0000-0000-000073090000}"/>
    <cellStyle name="Normal 3 2 2 4 2 2 2 3 4" xfId="4669" xr:uid="{00000000-0005-0000-0000-000074090000}"/>
    <cellStyle name="Normal 3 2 2 4 2 2 2 3 4 2" xfId="11865" xr:uid="{00000000-0005-0000-0000-000075090000}"/>
    <cellStyle name="Normal 3 2 2 4 2 2 2 3 5" xfId="8267" xr:uid="{00000000-0005-0000-0000-000076090000}"/>
    <cellStyle name="Normal 3 2 2 4 2 2 2 4" xfId="1363" xr:uid="{00000000-0005-0000-0000-000077090000}"/>
    <cellStyle name="Normal 3 2 2 4 2 2 2 4 2" xfId="3115" xr:uid="{00000000-0005-0000-0000-000078090000}"/>
    <cellStyle name="Normal 3 2 2 4 2 2 2 4 2 2" xfId="6713" xr:uid="{00000000-0005-0000-0000-000079090000}"/>
    <cellStyle name="Normal 3 2 2 4 2 2 2 4 2 2 2" xfId="13909" xr:uid="{00000000-0005-0000-0000-00007A090000}"/>
    <cellStyle name="Normal 3 2 2 4 2 2 2 4 2 3" xfId="10311" xr:uid="{00000000-0005-0000-0000-00007B090000}"/>
    <cellStyle name="Normal 3 2 2 4 2 2 2 4 3" xfId="4961" xr:uid="{00000000-0005-0000-0000-00007C090000}"/>
    <cellStyle name="Normal 3 2 2 4 2 2 2 4 3 2" xfId="12157" xr:uid="{00000000-0005-0000-0000-00007D090000}"/>
    <cellStyle name="Normal 3 2 2 4 2 2 2 4 4" xfId="8559" xr:uid="{00000000-0005-0000-0000-00007E090000}"/>
    <cellStyle name="Normal 3 2 2 4 2 2 2 5" xfId="2239" xr:uid="{00000000-0005-0000-0000-00007F090000}"/>
    <cellStyle name="Normal 3 2 2 4 2 2 2 5 2" xfId="5837" xr:uid="{00000000-0005-0000-0000-000080090000}"/>
    <cellStyle name="Normal 3 2 2 4 2 2 2 5 2 2" xfId="13033" xr:uid="{00000000-0005-0000-0000-000081090000}"/>
    <cellStyle name="Normal 3 2 2 4 2 2 2 5 3" xfId="9435" xr:uid="{00000000-0005-0000-0000-000082090000}"/>
    <cellStyle name="Normal 3 2 2 4 2 2 2 6" xfId="4085" xr:uid="{00000000-0005-0000-0000-000083090000}"/>
    <cellStyle name="Normal 3 2 2 4 2 2 2 6 2" xfId="11281" xr:uid="{00000000-0005-0000-0000-000084090000}"/>
    <cellStyle name="Normal 3 2 2 4 2 2 2 7" xfId="7683" xr:uid="{00000000-0005-0000-0000-000085090000}"/>
    <cellStyle name="Normal 3 2 2 4 2 2 3" xfId="630" xr:uid="{00000000-0005-0000-0000-000086090000}"/>
    <cellStyle name="Normal 3 2 2 4 2 2 3 2" xfId="1509" xr:uid="{00000000-0005-0000-0000-000087090000}"/>
    <cellStyle name="Normal 3 2 2 4 2 2 3 2 2" xfId="3261" xr:uid="{00000000-0005-0000-0000-000088090000}"/>
    <cellStyle name="Normal 3 2 2 4 2 2 3 2 2 2" xfId="6859" xr:uid="{00000000-0005-0000-0000-000089090000}"/>
    <cellStyle name="Normal 3 2 2 4 2 2 3 2 2 2 2" xfId="14055" xr:uid="{00000000-0005-0000-0000-00008A090000}"/>
    <cellStyle name="Normal 3 2 2 4 2 2 3 2 2 3" xfId="10457" xr:uid="{00000000-0005-0000-0000-00008B090000}"/>
    <cellStyle name="Normal 3 2 2 4 2 2 3 2 3" xfId="5107" xr:uid="{00000000-0005-0000-0000-00008C090000}"/>
    <cellStyle name="Normal 3 2 2 4 2 2 3 2 3 2" xfId="12303" xr:uid="{00000000-0005-0000-0000-00008D090000}"/>
    <cellStyle name="Normal 3 2 2 4 2 2 3 2 4" xfId="8705" xr:uid="{00000000-0005-0000-0000-00008E090000}"/>
    <cellStyle name="Normal 3 2 2 4 2 2 3 3" xfId="2385" xr:uid="{00000000-0005-0000-0000-00008F090000}"/>
    <cellStyle name="Normal 3 2 2 4 2 2 3 3 2" xfId="5983" xr:uid="{00000000-0005-0000-0000-000090090000}"/>
    <cellStyle name="Normal 3 2 2 4 2 2 3 3 2 2" xfId="13179" xr:uid="{00000000-0005-0000-0000-000091090000}"/>
    <cellStyle name="Normal 3 2 2 4 2 2 3 3 3" xfId="9581" xr:uid="{00000000-0005-0000-0000-000092090000}"/>
    <cellStyle name="Normal 3 2 2 4 2 2 3 4" xfId="4231" xr:uid="{00000000-0005-0000-0000-000093090000}"/>
    <cellStyle name="Normal 3 2 2 4 2 2 3 4 2" xfId="11427" xr:uid="{00000000-0005-0000-0000-000094090000}"/>
    <cellStyle name="Normal 3 2 2 4 2 2 3 5" xfId="7829" xr:uid="{00000000-0005-0000-0000-000095090000}"/>
    <cellStyle name="Normal 3 2 2 4 2 2 4" xfId="925" xr:uid="{00000000-0005-0000-0000-000096090000}"/>
    <cellStyle name="Normal 3 2 2 4 2 2 4 2" xfId="1801" xr:uid="{00000000-0005-0000-0000-000097090000}"/>
    <cellStyle name="Normal 3 2 2 4 2 2 4 2 2" xfId="3553" xr:uid="{00000000-0005-0000-0000-000098090000}"/>
    <cellStyle name="Normal 3 2 2 4 2 2 4 2 2 2" xfId="7151" xr:uid="{00000000-0005-0000-0000-000099090000}"/>
    <cellStyle name="Normal 3 2 2 4 2 2 4 2 2 2 2" xfId="14347" xr:uid="{00000000-0005-0000-0000-00009A090000}"/>
    <cellStyle name="Normal 3 2 2 4 2 2 4 2 2 3" xfId="10749" xr:uid="{00000000-0005-0000-0000-00009B090000}"/>
    <cellStyle name="Normal 3 2 2 4 2 2 4 2 3" xfId="5399" xr:uid="{00000000-0005-0000-0000-00009C090000}"/>
    <cellStyle name="Normal 3 2 2 4 2 2 4 2 3 2" xfId="12595" xr:uid="{00000000-0005-0000-0000-00009D090000}"/>
    <cellStyle name="Normal 3 2 2 4 2 2 4 2 4" xfId="8997" xr:uid="{00000000-0005-0000-0000-00009E090000}"/>
    <cellStyle name="Normal 3 2 2 4 2 2 4 3" xfId="2677" xr:uid="{00000000-0005-0000-0000-00009F090000}"/>
    <cellStyle name="Normal 3 2 2 4 2 2 4 3 2" xfId="6275" xr:uid="{00000000-0005-0000-0000-0000A0090000}"/>
    <cellStyle name="Normal 3 2 2 4 2 2 4 3 2 2" xfId="13471" xr:uid="{00000000-0005-0000-0000-0000A1090000}"/>
    <cellStyle name="Normal 3 2 2 4 2 2 4 3 3" xfId="9873" xr:uid="{00000000-0005-0000-0000-0000A2090000}"/>
    <cellStyle name="Normal 3 2 2 4 2 2 4 4" xfId="4523" xr:uid="{00000000-0005-0000-0000-0000A3090000}"/>
    <cellStyle name="Normal 3 2 2 4 2 2 4 4 2" xfId="11719" xr:uid="{00000000-0005-0000-0000-0000A4090000}"/>
    <cellStyle name="Normal 3 2 2 4 2 2 4 5" xfId="8121" xr:uid="{00000000-0005-0000-0000-0000A5090000}"/>
    <cellStyle name="Normal 3 2 2 4 2 2 5" xfId="1217" xr:uid="{00000000-0005-0000-0000-0000A6090000}"/>
    <cellStyle name="Normal 3 2 2 4 2 2 5 2" xfId="2969" xr:uid="{00000000-0005-0000-0000-0000A7090000}"/>
    <cellStyle name="Normal 3 2 2 4 2 2 5 2 2" xfId="6567" xr:uid="{00000000-0005-0000-0000-0000A8090000}"/>
    <cellStyle name="Normal 3 2 2 4 2 2 5 2 2 2" xfId="13763" xr:uid="{00000000-0005-0000-0000-0000A9090000}"/>
    <cellStyle name="Normal 3 2 2 4 2 2 5 2 3" xfId="10165" xr:uid="{00000000-0005-0000-0000-0000AA090000}"/>
    <cellStyle name="Normal 3 2 2 4 2 2 5 3" xfId="4815" xr:uid="{00000000-0005-0000-0000-0000AB090000}"/>
    <cellStyle name="Normal 3 2 2 4 2 2 5 3 2" xfId="12011" xr:uid="{00000000-0005-0000-0000-0000AC090000}"/>
    <cellStyle name="Normal 3 2 2 4 2 2 5 4" xfId="8413" xr:uid="{00000000-0005-0000-0000-0000AD090000}"/>
    <cellStyle name="Normal 3 2 2 4 2 2 6" xfId="2093" xr:uid="{00000000-0005-0000-0000-0000AE090000}"/>
    <cellStyle name="Normal 3 2 2 4 2 2 6 2" xfId="5691" xr:uid="{00000000-0005-0000-0000-0000AF090000}"/>
    <cellStyle name="Normal 3 2 2 4 2 2 6 2 2" xfId="12887" xr:uid="{00000000-0005-0000-0000-0000B0090000}"/>
    <cellStyle name="Normal 3 2 2 4 2 2 6 3" xfId="9289" xr:uid="{00000000-0005-0000-0000-0000B1090000}"/>
    <cellStyle name="Normal 3 2 2 4 2 2 7" xfId="3939" xr:uid="{00000000-0005-0000-0000-0000B2090000}"/>
    <cellStyle name="Normal 3 2 2 4 2 2 7 2" xfId="11135" xr:uid="{00000000-0005-0000-0000-0000B3090000}"/>
    <cellStyle name="Normal 3 2 2 4 2 2 8" xfId="7537" xr:uid="{00000000-0005-0000-0000-0000B4090000}"/>
    <cellStyle name="Normal 3 2 2 4 2 3" xfId="404" xr:uid="{00000000-0005-0000-0000-0000B5090000}"/>
    <cellStyle name="Normal 3 2 2 4 2 3 2" xfId="696" xr:uid="{00000000-0005-0000-0000-0000B6090000}"/>
    <cellStyle name="Normal 3 2 2 4 2 3 2 2" xfId="1575" xr:uid="{00000000-0005-0000-0000-0000B7090000}"/>
    <cellStyle name="Normal 3 2 2 4 2 3 2 2 2" xfId="3327" xr:uid="{00000000-0005-0000-0000-0000B8090000}"/>
    <cellStyle name="Normal 3 2 2 4 2 3 2 2 2 2" xfId="6925" xr:uid="{00000000-0005-0000-0000-0000B9090000}"/>
    <cellStyle name="Normal 3 2 2 4 2 3 2 2 2 2 2" xfId="14121" xr:uid="{00000000-0005-0000-0000-0000BA090000}"/>
    <cellStyle name="Normal 3 2 2 4 2 3 2 2 2 3" xfId="10523" xr:uid="{00000000-0005-0000-0000-0000BB090000}"/>
    <cellStyle name="Normal 3 2 2 4 2 3 2 2 3" xfId="5173" xr:uid="{00000000-0005-0000-0000-0000BC090000}"/>
    <cellStyle name="Normal 3 2 2 4 2 3 2 2 3 2" xfId="12369" xr:uid="{00000000-0005-0000-0000-0000BD090000}"/>
    <cellStyle name="Normal 3 2 2 4 2 3 2 2 4" xfId="8771" xr:uid="{00000000-0005-0000-0000-0000BE090000}"/>
    <cellStyle name="Normal 3 2 2 4 2 3 2 3" xfId="2451" xr:uid="{00000000-0005-0000-0000-0000BF090000}"/>
    <cellStyle name="Normal 3 2 2 4 2 3 2 3 2" xfId="6049" xr:uid="{00000000-0005-0000-0000-0000C0090000}"/>
    <cellStyle name="Normal 3 2 2 4 2 3 2 3 2 2" xfId="13245" xr:uid="{00000000-0005-0000-0000-0000C1090000}"/>
    <cellStyle name="Normal 3 2 2 4 2 3 2 3 3" xfId="9647" xr:uid="{00000000-0005-0000-0000-0000C2090000}"/>
    <cellStyle name="Normal 3 2 2 4 2 3 2 4" xfId="4297" xr:uid="{00000000-0005-0000-0000-0000C3090000}"/>
    <cellStyle name="Normal 3 2 2 4 2 3 2 4 2" xfId="11493" xr:uid="{00000000-0005-0000-0000-0000C4090000}"/>
    <cellStyle name="Normal 3 2 2 4 2 3 2 5" xfId="7895" xr:uid="{00000000-0005-0000-0000-0000C5090000}"/>
    <cellStyle name="Normal 3 2 2 4 2 3 3" xfId="991" xr:uid="{00000000-0005-0000-0000-0000C6090000}"/>
    <cellStyle name="Normal 3 2 2 4 2 3 3 2" xfId="1867" xr:uid="{00000000-0005-0000-0000-0000C7090000}"/>
    <cellStyle name="Normal 3 2 2 4 2 3 3 2 2" xfId="3619" xr:uid="{00000000-0005-0000-0000-0000C8090000}"/>
    <cellStyle name="Normal 3 2 2 4 2 3 3 2 2 2" xfId="7217" xr:uid="{00000000-0005-0000-0000-0000C9090000}"/>
    <cellStyle name="Normal 3 2 2 4 2 3 3 2 2 2 2" xfId="14413" xr:uid="{00000000-0005-0000-0000-0000CA090000}"/>
    <cellStyle name="Normal 3 2 2 4 2 3 3 2 2 3" xfId="10815" xr:uid="{00000000-0005-0000-0000-0000CB090000}"/>
    <cellStyle name="Normal 3 2 2 4 2 3 3 2 3" xfId="5465" xr:uid="{00000000-0005-0000-0000-0000CC090000}"/>
    <cellStyle name="Normal 3 2 2 4 2 3 3 2 3 2" xfId="12661" xr:uid="{00000000-0005-0000-0000-0000CD090000}"/>
    <cellStyle name="Normal 3 2 2 4 2 3 3 2 4" xfId="9063" xr:uid="{00000000-0005-0000-0000-0000CE090000}"/>
    <cellStyle name="Normal 3 2 2 4 2 3 3 3" xfId="2743" xr:uid="{00000000-0005-0000-0000-0000CF090000}"/>
    <cellStyle name="Normal 3 2 2 4 2 3 3 3 2" xfId="6341" xr:uid="{00000000-0005-0000-0000-0000D0090000}"/>
    <cellStyle name="Normal 3 2 2 4 2 3 3 3 2 2" xfId="13537" xr:uid="{00000000-0005-0000-0000-0000D1090000}"/>
    <cellStyle name="Normal 3 2 2 4 2 3 3 3 3" xfId="9939" xr:uid="{00000000-0005-0000-0000-0000D2090000}"/>
    <cellStyle name="Normal 3 2 2 4 2 3 3 4" xfId="4589" xr:uid="{00000000-0005-0000-0000-0000D3090000}"/>
    <cellStyle name="Normal 3 2 2 4 2 3 3 4 2" xfId="11785" xr:uid="{00000000-0005-0000-0000-0000D4090000}"/>
    <cellStyle name="Normal 3 2 2 4 2 3 3 5" xfId="8187" xr:uid="{00000000-0005-0000-0000-0000D5090000}"/>
    <cellStyle name="Normal 3 2 2 4 2 3 4" xfId="1283" xr:uid="{00000000-0005-0000-0000-0000D6090000}"/>
    <cellStyle name="Normal 3 2 2 4 2 3 4 2" xfId="3035" xr:uid="{00000000-0005-0000-0000-0000D7090000}"/>
    <cellStyle name="Normal 3 2 2 4 2 3 4 2 2" xfId="6633" xr:uid="{00000000-0005-0000-0000-0000D8090000}"/>
    <cellStyle name="Normal 3 2 2 4 2 3 4 2 2 2" xfId="13829" xr:uid="{00000000-0005-0000-0000-0000D9090000}"/>
    <cellStyle name="Normal 3 2 2 4 2 3 4 2 3" xfId="10231" xr:uid="{00000000-0005-0000-0000-0000DA090000}"/>
    <cellStyle name="Normal 3 2 2 4 2 3 4 3" xfId="4881" xr:uid="{00000000-0005-0000-0000-0000DB090000}"/>
    <cellStyle name="Normal 3 2 2 4 2 3 4 3 2" xfId="12077" xr:uid="{00000000-0005-0000-0000-0000DC090000}"/>
    <cellStyle name="Normal 3 2 2 4 2 3 4 4" xfId="8479" xr:uid="{00000000-0005-0000-0000-0000DD090000}"/>
    <cellStyle name="Normal 3 2 2 4 2 3 5" xfId="2159" xr:uid="{00000000-0005-0000-0000-0000DE090000}"/>
    <cellStyle name="Normal 3 2 2 4 2 3 5 2" xfId="5757" xr:uid="{00000000-0005-0000-0000-0000DF090000}"/>
    <cellStyle name="Normal 3 2 2 4 2 3 5 2 2" xfId="12953" xr:uid="{00000000-0005-0000-0000-0000E0090000}"/>
    <cellStyle name="Normal 3 2 2 4 2 3 5 3" xfId="9355" xr:uid="{00000000-0005-0000-0000-0000E1090000}"/>
    <cellStyle name="Normal 3 2 2 4 2 3 6" xfId="4005" xr:uid="{00000000-0005-0000-0000-0000E2090000}"/>
    <cellStyle name="Normal 3 2 2 4 2 3 6 2" xfId="11201" xr:uid="{00000000-0005-0000-0000-0000E3090000}"/>
    <cellStyle name="Normal 3 2 2 4 2 3 7" xfId="7603" xr:uid="{00000000-0005-0000-0000-0000E4090000}"/>
    <cellStyle name="Normal 3 2 2 4 2 4" xfId="550" xr:uid="{00000000-0005-0000-0000-0000E5090000}"/>
    <cellStyle name="Normal 3 2 2 4 2 4 2" xfId="1429" xr:uid="{00000000-0005-0000-0000-0000E6090000}"/>
    <cellStyle name="Normal 3 2 2 4 2 4 2 2" xfId="3181" xr:uid="{00000000-0005-0000-0000-0000E7090000}"/>
    <cellStyle name="Normal 3 2 2 4 2 4 2 2 2" xfId="6779" xr:uid="{00000000-0005-0000-0000-0000E8090000}"/>
    <cellStyle name="Normal 3 2 2 4 2 4 2 2 2 2" xfId="13975" xr:uid="{00000000-0005-0000-0000-0000E9090000}"/>
    <cellStyle name="Normal 3 2 2 4 2 4 2 2 3" xfId="10377" xr:uid="{00000000-0005-0000-0000-0000EA090000}"/>
    <cellStyle name="Normal 3 2 2 4 2 4 2 3" xfId="5027" xr:uid="{00000000-0005-0000-0000-0000EB090000}"/>
    <cellStyle name="Normal 3 2 2 4 2 4 2 3 2" xfId="12223" xr:uid="{00000000-0005-0000-0000-0000EC090000}"/>
    <cellStyle name="Normal 3 2 2 4 2 4 2 4" xfId="8625" xr:uid="{00000000-0005-0000-0000-0000ED090000}"/>
    <cellStyle name="Normal 3 2 2 4 2 4 3" xfId="2305" xr:uid="{00000000-0005-0000-0000-0000EE090000}"/>
    <cellStyle name="Normal 3 2 2 4 2 4 3 2" xfId="5903" xr:uid="{00000000-0005-0000-0000-0000EF090000}"/>
    <cellStyle name="Normal 3 2 2 4 2 4 3 2 2" xfId="13099" xr:uid="{00000000-0005-0000-0000-0000F0090000}"/>
    <cellStyle name="Normal 3 2 2 4 2 4 3 3" xfId="9501" xr:uid="{00000000-0005-0000-0000-0000F1090000}"/>
    <cellStyle name="Normal 3 2 2 4 2 4 4" xfId="4151" xr:uid="{00000000-0005-0000-0000-0000F2090000}"/>
    <cellStyle name="Normal 3 2 2 4 2 4 4 2" xfId="11347" xr:uid="{00000000-0005-0000-0000-0000F3090000}"/>
    <cellStyle name="Normal 3 2 2 4 2 4 5" xfId="7749" xr:uid="{00000000-0005-0000-0000-0000F4090000}"/>
    <cellStyle name="Normal 3 2 2 4 2 5" xfId="845" xr:uid="{00000000-0005-0000-0000-0000F5090000}"/>
    <cellStyle name="Normal 3 2 2 4 2 5 2" xfId="1721" xr:uid="{00000000-0005-0000-0000-0000F6090000}"/>
    <cellStyle name="Normal 3 2 2 4 2 5 2 2" xfId="3473" xr:uid="{00000000-0005-0000-0000-0000F7090000}"/>
    <cellStyle name="Normal 3 2 2 4 2 5 2 2 2" xfId="7071" xr:uid="{00000000-0005-0000-0000-0000F8090000}"/>
    <cellStyle name="Normal 3 2 2 4 2 5 2 2 2 2" xfId="14267" xr:uid="{00000000-0005-0000-0000-0000F9090000}"/>
    <cellStyle name="Normal 3 2 2 4 2 5 2 2 3" xfId="10669" xr:uid="{00000000-0005-0000-0000-0000FA090000}"/>
    <cellStyle name="Normal 3 2 2 4 2 5 2 3" xfId="5319" xr:uid="{00000000-0005-0000-0000-0000FB090000}"/>
    <cellStyle name="Normal 3 2 2 4 2 5 2 3 2" xfId="12515" xr:uid="{00000000-0005-0000-0000-0000FC090000}"/>
    <cellStyle name="Normal 3 2 2 4 2 5 2 4" xfId="8917" xr:uid="{00000000-0005-0000-0000-0000FD090000}"/>
    <cellStyle name="Normal 3 2 2 4 2 5 3" xfId="2597" xr:uid="{00000000-0005-0000-0000-0000FE090000}"/>
    <cellStyle name="Normal 3 2 2 4 2 5 3 2" xfId="6195" xr:uid="{00000000-0005-0000-0000-0000FF090000}"/>
    <cellStyle name="Normal 3 2 2 4 2 5 3 2 2" xfId="13391" xr:uid="{00000000-0005-0000-0000-0000000A0000}"/>
    <cellStyle name="Normal 3 2 2 4 2 5 3 3" xfId="9793" xr:uid="{00000000-0005-0000-0000-0000010A0000}"/>
    <cellStyle name="Normal 3 2 2 4 2 5 4" xfId="4443" xr:uid="{00000000-0005-0000-0000-0000020A0000}"/>
    <cellStyle name="Normal 3 2 2 4 2 5 4 2" xfId="11639" xr:uid="{00000000-0005-0000-0000-0000030A0000}"/>
    <cellStyle name="Normal 3 2 2 4 2 5 5" xfId="8041" xr:uid="{00000000-0005-0000-0000-0000040A0000}"/>
    <cellStyle name="Normal 3 2 2 4 2 6" xfId="1137" xr:uid="{00000000-0005-0000-0000-0000050A0000}"/>
    <cellStyle name="Normal 3 2 2 4 2 6 2" xfId="2889" xr:uid="{00000000-0005-0000-0000-0000060A0000}"/>
    <cellStyle name="Normal 3 2 2 4 2 6 2 2" xfId="6487" xr:uid="{00000000-0005-0000-0000-0000070A0000}"/>
    <cellStyle name="Normal 3 2 2 4 2 6 2 2 2" xfId="13683" xr:uid="{00000000-0005-0000-0000-0000080A0000}"/>
    <cellStyle name="Normal 3 2 2 4 2 6 2 3" xfId="10085" xr:uid="{00000000-0005-0000-0000-0000090A0000}"/>
    <cellStyle name="Normal 3 2 2 4 2 6 3" xfId="4735" xr:uid="{00000000-0005-0000-0000-00000A0A0000}"/>
    <cellStyle name="Normal 3 2 2 4 2 6 3 2" xfId="11931" xr:uid="{00000000-0005-0000-0000-00000B0A0000}"/>
    <cellStyle name="Normal 3 2 2 4 2 6 4" xfId="8333" xr:uid="{00000000-0005-0000-0000-00000C0A0000}"/>
    <cellStyle name="Normal 3 2 2 4 2 7" xfId="2013" xr:uid="{00000000-0005-0000-0000-00000D0A0000}"/>
    <cellStyle name="Normal 3 2 2 4 2 7 2" xfId="5611" xr:uid="{00000000-0005-0000-0000-00000E0A0000}"/>
    <cellStyle name="Normal 3 2 2 4 2 7 2 2" xfId="12807" xr:uid="{00000000-0005-0000-0000-00000F0A0000}"/>
    <cellStyle name="Normal 3 2 2 4 2 7 3" xfId="9209" xr:uid="{00000000-0005-0000-0000-0000100A0000}"/>
    <cellStyle name="Normal 3 2 2 4 2 8" xfId="3779" xr:uid="{00000000-0005-0000-0000-0000110A0000}"/>
    <cellStyle name="Normal 3 2 2 4 2 8 2" xfId="7377" xr:uid="{00000000-0005-0000-0000-0000120A0000}"/>
    <cellStyle name="Normal 3 2 2 4 2 8 2 2" xfId="14573" xr:uid="{00000000-0005-0000-0000-0000130A0000}"/>
    <cellStyle name="Normal 3 2 2 4 2 8 3" xfId="10975" xr:uid="{00000000-0005-0000-0000-0000140A0000}"/>
    <cellStyle name="Normal 3 2 2 4 2 9" xfId="3859" xr:uid="{00000000-0005-0000-0000-0000150A0000}"/>
    <cellStyle name="Normal 3 2 2 4 2 9 2" xfId="11055" xr:uid="{00000000-0005-0000-0000-0000160A0000}"/>
    <cellStyle name="Normal 3 2 2 4 3" xfId="33" xr:uid="{00000000-0005-0000-0000-0000170A0000}"/>
    <cellStyle name="Normal 3 2 2 4 3 10" xfId="7479" xr:uid="{00000000-0005-0000-0000-0000180A0000}"/>
    <cellStyle name="Normal 3 2 2 4 3 11" xfId="274" xr:uid="{00000000-0005-0000-0000-0000190A0000}"/>
    <cellStyle name="Normal 3 2 2 4 3 12" xfId="192" xr:uid="{00000000-0005-0000-0000-00001A0A0000}"/>
    <cellStyle name="Normal 3 2 2 4 3 2" xfId="359" xr:uid="{00000000-0005-0000-0000-00001B0A0000}"/>
    <cellStyle name="Normal 3 2 2 4 3 2 2" xfId="506" xr:uid="{00000000-0005-0000-0000-00001C0A0000}"/>
    <cellStyle name="Normal 3 2 2 4 3 2 2 2" xfId="798" xr:uid="{00000000-0005-0000-0000-00001D0A0000}"/>
    <cellStyle name="Normal 3 2 2 4 3 2 2 2 2" xfId="1677" xr:uid="{00000000-0005-0000-0000-00001E0A0000}"/>
    <cellStyle name="Normal 3 2 2 4 3 2 2 2 2 2" xfId="3429" xr:uid="{00000000-0005-0000-0000-00001F0A0000}"/>
    <cellStyle name="Normal 3 2 2 4 3 2 2 2 2 2 2" xfId="7027" xr:uid="{00000000-0005-0000-0000-0000200A0000}"/>
    <cellStyle name="Normal 3 2 2 4 3 2 2 2 2 2 2 2" xfId="14223" xr:uid="{00000000-0005-0000-0000-0000210A0000}"/>
    <cellStyle name="Normal 3 2 2 4 3 2 2 2 2 2 3" xfId="10625" xr:uid="{00000000-0005-0000-0000-0000220A0000}"/>
    <cellStyle name="Normal 3 2 2 4 3 2 2 2 2 3" xfId="5275" xr:uid="{00000000-0005-0000-0000-0000230A0000}"/>
    <cellStyle name="Normal 3 2 2 4 3 2 2 2 2 3 2" xfId="12471" xr:uid="{00000000-0005-0000-0000-0000240A0000}"/>
    <cellStyle name="Normal 3 2 2 4 3 2 2 2 2 4" xfId="8873" xr:uid="{00000000-0005-0000-0000-0000250A0000}"/>
    <cellStyle name="Normal 3 2 2 4 3 2 2 2 3" xfId="2553" xr:uid="{00000000-0005-0000-0000-0000260A0000}"/>
    <cellStyle name="Normal 3 2 2 4 3 2 2 2 3 2" xfId="6151" xr:uid="{00000000-0005-0000-0000-0000270A0000}"/>
    <cellStyle name="Normal 3 2 2 4 3 2 2 2 3 2 2" xfId="13347" xr:uid="{00000000-0005-0000-0000-0000280A0000}"/>
    <cellStyle name="Normal 3 2 2 4 3 2 2 2 3 3" xfId="9749" xr:uid="{00000000-0005-0000-0000-0000290A0000}"/>
    <cellStyle name="Normal 3 2 2 4 3 2 2 2 4" xfId="4399" xr:uid="{00000000-0005-0000-0000-00002A0A0000}"/>
    <cellStyle name="Normal 3 2 2 4 3 2 2 2 4 2" xfId="11595" xr:uid="{00000000-0005-0000-0000-00002B0A0000}"/>
    <cellStyle name="Normal 3 2 2 4 3 2 2 2 5" xfId="7997" xr:uid="{00000000-0005-0000-0000-00002C0A0000}"/>
    <cellStyle name="Normal 3 2 2 4 3 2 2 3" xfId="1093" xr:uid="{00000000-0005-0000-0000-00002D0A0000}"/>
    <cellStyle name="Normal 3 2 2 4 3 2 2 3 2" xfId="1969" xr:uid="{00000000-0005-0000-0000-00002E0A0000}"/>
    <cellStyle name="Normal 3 2 2 4 3 2 2 3 2 2" xfId="3721" xr:uid="{00000000-0005-0000-0000-00002F0A0000}"/>
    <cellStyle name="Normal 3 2 2 4 3 2 2 3 2 2 2" xfId="7319" xr:uid="{00000000-0005-0000-0000-0000300A0000}"/>
    <cellStyle name="Normal 3 2 2 4 3 2 2 3 2 2 2 2" xfId="14515" xr:uid="{00000000-0005-0000-0000-0000310A0000}"/>
    <cellStyle name="Normal 3 2 2 4 3 2 2 3 2 2 3" xfId="10917" xr:uid="{00000000-0005-0000-0000-0000320A0000}"/>
    <cellStyle name="Normal 3 2 2 4 3 2 2 3 2 3" xfId="5567" xr:uid="{00000000-0005-0000-0000-0000330A0000}"/>
    <cellStyle name="Normal 3 2 2 4 3 2 2 3 2 3 2" xfId="12763" xr:uid="{00000000-0005-0000-0000-0000340A0000}"/>
    <cellStyle name="Normal 3 2 2 4 3 2 2 3 2 4" xfId="9165" xr:uid="{00000000-0005-0000-0000-0000350A0000}"/>
    <cellStyle name="Normal 3 2 2 4 3 2 2 3 3" xfId="2845" xr:uid="{00000000-0005-0000-0000-0000360A0000}"/>
    <cellStyle name="Normal 3 2 2 4 3 2 2 3 3 2" xfId="6443" xr:uid="{00000000-0005-0000-0000-0000370A0000}"/>
    <cellStyle name="Normal 3 2 2 4 3 2 2 3 3 2 2" xfId="13639" xr:uid="{00000000-0005-0000-0000-0000380A0000}"/>
    <cellStyle name="Normal 3 2 2 4 3 2 2 3 3 3" xfId="10041" xr:uid="{00000000-0005-0000-0000-0000390A0000}"/>
    <cellStyle name="Normal 3 2 2 4 3 2 2 3 4" xfId="4691" xr:uid="{00000000-0005-0000-0000-00003A0A0000}"/>
    <cellStyle name="Normal 3 2 2 4 3 2 2 3 4 2" xfId="11887" xr:uid="{00000000-0005-0000-0000-00003B0A0000}"/>
    <cellStyle name="Normal 3 2 2 4 3 2 2 3 5" xfId="8289" xr:uid="{00000000-0005-0000-0000-00003C0A0000}"/>
    <cellStyle name="Normal 3 2 2 4 3 2 2 4" xfId="1385" xr:uid="{00000000-0005-0000-0000-00003D0A0000}"/>
    <cellStyle name="Normal 3 2 2 4 3 2 2 4 2" xfId="3137" xr:uid="{00000000-0005-0000-0000-00003E0A0000}"/>
    <cellStyle name="Normal 3 2 2 4 3 2 2 4 2 2" xfId="6735" xr:uid="{00000000-0005-0000-0000-00003F0A0000}"/>
    <cellStyle name="Normal 3 2 2 4 3 2 2 4 2 2 2" xfId="13931" xr:uid="{00000000-0005-0000-0000-0000400A0000}"/>
    <cellStyle name="Normal 3 2 2 4 3 2 2 4 2 3" xfId="10333" xr:uid="{00000000-0005-0000-0000-0000410A0000}"/>
    <cellStyle name="Normal 3 2 2 4 3 2 2 4 3" xfId="4983" xr:uid="{00000000-0005-0000-0000-0000420A0000}"/>
    <cellStyle name="Normal 3 2 2 4 3 2 2 4 3 2" xfId="12179" xr:uid="{00000000-0005-0000-0000-0000430A0000}"/>
    <cellStyle name="Normal 3 2 2 4 3 2 2 4 4" xfId="8581" xr:uid="{00000000-0005-0000-0000-0000440A0000}"/>
    <cellStyle name="Normal 3 2 2 4 3 2 2 5" xfId="2261" xr:uid="{00000000-0005-0000-0000-0000450A0000}"/>
    <cellStyle name="Normal 3 2 2 4 3 2 2 5 2" xfId="5859" xr:uid="{00000000-0005-0000-0000-0000460A0000}"/>
    <cellStyle name="Normal 3 2 2 4 3 2 2 5 2 2" xfId="13055" xr:uid="{00000000-0005-0000-0000-0000470A0000}"/>
    <cellStyle name="Normal 3 2 2 4 3 2 2 5 3" xfId="9457" xr:uid="{00000000-0005-0000-0000-0000480A0000}"/>
    <cellStyle name="Normal 3 2 2 4 3 2 2 6" xfId="4107" xr:uid="{00000000-0005-0000-0000-0000490A0000}"/>
    <cellStyle name="Normal 3 2 2 4 3 2 2 6 2" xfId="11303" xr:uid="{00000000-0005-0000-0000-00004A0A0000}"/>
    <cellStyle name="Normal 3 2 2 4 3 2 2 7" xfId="7705" xr:uid="{00000000-0005-0000-0000-00004B0A0000}"/>
    <cellStyle name="Normal 3 2 2 4 3 2 3" xfId="652" xr:uid="{00000000-0005-0000-0000-00004C0A0000}"/>
    <cellStyle name="Normal 3 2 2 4 3 2 3 2" xfId="1531" xr:uid="{00000000-0005-0000-0000-00004D0A0000}"/>
    <cellStyle name="Normal 3 2 2 4 3 2 3 2 2" xfId="3283" xr:uid="{00000000-0005-0000-0000-00004E0A0000}"/>
    <cellStyle name="Normal 3 2 2 4 3 2 3 2 2 2" xfId="6881" xr:uid="{00000000-0005-0000-0000-00004F0A0000}"/>
    <cellStyle name="Normal 3 2 2 4 3 2 3 2 2 2 2" xfId="14077" xr:uid="{00000000-0005-0000-0000-0000500A0000}"/>
    <cellStyle name="Normal 3 2 2 4 3 2 3 2 2 3" xfId="10479" xr:uid="{00000000-0005-0000-0000-0000510A0000}"/>
    <cellStyle name="Normal 3 2 2 4 3 2 3 2 3" xfId="5129" xr:uid="{00000000-0005-0000-0000-0000520A0000}"/>
    <cellStyle name="Normal 3 2 2 4 3 2 3 2 3 2" xfId="12325" xr:uid="{00000000-0005-0000-0000-0000530A0000}"/>
    <cellStyle name="Normal 3 2 2 4 3 2 3 2 4" xfId="8727" xr:uid="{00000000-0005-0000-0000-0000540A0000}"/>
    <cellStyle name="Normal 3 2 2 4 3 2 3 3" xfId="2407" xr:uid="{00000000-0005-0000-0000-0000550A0000}"/>
    <cellStyle name="Normal 3 2 2 4 3 2 3 3 2" xfId="6005" xr:uid="{00000000-0005-0000-0000-0000560A0000}"/>
    <cellStyle name="Normal 3 2 2 4 3 2 3 3 2 2" xfId="13201" xr:uid="{00000000-0005-0000-0000-0000570A0000}"/>
    <cellStyle name="Normal 3 2 2 4 3 2 3 3 3" xfId="9603" xr:uid="{00000000-0005-0000-0000-0000580A0000}"/>
    <cellStyle name="Normal 3 2 2 4 3 2 3 4" xfId="4253" xr:uid="{00000000-0005-0000-0000-0000590A0000}"/>
    <cellStyle name="Normal 3 2 2 4 3 2 3 4 2" xfId="11449" xr:uid="{00000000-0005-0000-0000-00005A0A0000}"/>
    <cellStyle name="Normal 3 2 2 4 3 2 3 5" xfId="7851" xr:uid="{00000000-0005-0000-0000-00005B0A0000}"/>
    <cellStyle name="Normal 3 2 2 4 3 2 4" xfId="947" xr:uid="{00000000-0005-0000-0000-00005C0A0000}"/>
    <cellStyle name="Normal 3 2 2 4 3 2 4 2" xfId="1823" xr:uid="{00000000-0005-0000-0000-00005D0A0000}"/>
    <cellStyle name="Normal 3 2 2 4 3 2 4 2 2" xfId="3575" xr:uid="{00000000-0005-0000-0000-00005E0A0000}"/>
    <cellStyle name="Normal 3 2 2 4 3 2 4 2 2 2" xfId="7173" xr:uid="{00000000-0005-0000-0000-00005F0A0000}"/>
    <cellStyle name="Normal 3 2 2 4 3 2 4 2 2 2 2" xfId="14369" xr:uid="{00000000-0005-0000-0000-0000600A0000}"/>
    <cellStyle name="Normal 3 2 2 4 3 2 4 2 2 3" xfId="10771" xr:uid="{00000000-0005-0000-0000-0000610A0000}"/>
    <cellStyle name="Normal 3 2 2 4 3 2 4 2 3" xfId="5421" xr:uid="{00000000-0005-0000-0000-0000620A0000}"/>
    <cellStyle name="Normal 3 2 2 4 3 2 4 2 3 2" xfId="12617" xr:uid="{00000000-0005-0000-0000-0000630A0000}"/>
    <cellStyle name="Normal 3 2 2 4 3 2 4 2 4" xfId="9019" xr:uid="{00000000-0005-0000-0000-0000640A0000}"/>
    <cellStyle name="Normal 3 2 2 4 3 2 4 3" xfId="2699" xr:uid="{00000000-0005-0000-0000-0000650A0000}"/>
    <cellStyle name="Normal 3 2 2 4 3 2 4 3 2" xfId="6297" xr:uid="{00000000-0005-0000-0000-0000660A0000}"/>
    <cellStyle name="Normal 3 2 2 4 3 2 4 3 2 2" xfId="13493" xr:uid="{00000000-0005-0000-0000-0000670A0000}"/>
    <cellStyle name="Normal 3 2 2 4 3 2 4 3 3" xfId="9895" xr:uid="{00000000-0005-0000-0000-0000680A0000}"/>
    <cellStyle name="Normal 3 2 2 4 3 2 4 4" xfId="4545" xr:uid="{00000000-0005-0000-0000-0000690A0000}"/>
    <cellStyle name="Normal 3 2 2 4 3 2 4 4 2" xfId="11741" xr:uid="{00000000-0005-0000-0000-00006A0A0000}"/>
    <cellStyle name="Normal 3 2 2 4 3 2 4 5" xfId="8143" xr:uid="{00000000-0005-0000-0000-00006B0A0000}"/>
    <cellStyle name="Normal 3 2 2 4 3 2 5" xfId="1239" xr:uid="{00000000-0005-0000-0000-00006C0A0000}"/>
    <cellStyle name="Normal 3 2 2 4 3 2 5 2" xfId="2991" xr:uid="{00000000-0005-0000-0000-00006D0A0000}"/>
    <cellStyle name="Normal 3 2 2 4 3 2 5 2 2" xfId="6589" xr:uid="{00000000-0005-0000-0000-00006E0A0000}"/>
    <cellStyle name="Normal 3 2 2 4 3 2 5 2 2 2" xfId="13785" xr:uid="{00000000-0005-0000-0000-00006F0A0000}"/>
    <cellStyle name="Normal 3 2 2 4 3 2 5 2 3" xfId="10187" xr:uid="{00000000-0005-0000-0000-0000700A0000}"/>
    <cellStyle name="Normal 3 2 2 4 3 2 5 3" xfId="4837" xr:uid="{00000000-0005-0000-0000-0000710A0000}"/>
    <cellStyle name="Normal 3 2 2 4 3 2 5 3 2" xfId="12033" xr:uid="{00000000-0005-0000-0000-0000720A0000}"/>
    <cellStyle name="Normal 3 2 2 4 3 2 5 4" xfId="8435" xr:uid="{00000000-0005-0000-0000-0000730A0000}"/>
    <cellStyle name="Normal 3 2 2 4 3 2 6" xfId="2115" xr:uid="{00000000-0005-0000-0000-0000740A0000}"/>
    <cellStyle name="Normal 3 2 2 4 3 2 6 2" xfId="5713" xr:uid="{00000000-0005-0000-0000-0000750A0000}"/>
    <cellStyle name="Normal 3 2 2 4 3 2 6 2 2" xfId="12909" xr:uid="{00000000-0005-0000-0000-0000760A0000}"/>
    <cellStyle name="Normal 3 2 2 4 3 2 6 3" xfId="9311" xr:uid="{00000000-0005-0000-0000-0000770A0000}"/>
    <cellStyle name="Normal 3 2 2 4 3 2 7" xfId="3961" xr:uid="{00000000-0005-0000-0000-0000780A0000}"/>
    <cellStyle name="Normal 3 2 2 4 3 2 7 2" xfId="11157" xr:uid="{00000000-0005-0000-0000-0000790A0000}"/>
    <cellStyle name="Normal 3 2 2 4 3 2 8" xfId="7559" xr:uid="{00000000-0005-0000-0000-00007A0A0000}"/>
    <cellStyle name="Normal 3 2 2 4 3 3" xfId="426" xr:uid="{00000000-0005-0000-0000-00007B0A0000}"/>
    <cellStyle name="Normal 3 2 2 4 3 3 2" xfId="718" xr:uid="{00000000-0005-0000-0000-00007C0A0000}"/>
    <cellStyle name="Normal 3 2 2 4 3 3 2 2" xfId="1597" xr:uid="{00000000-0005-0000-0000-00007D0A0000}"/>
    <cellStyle name="Normal 3 2 2 4 3 3 2 2 2" xfId="3349" xr:uid="{00000000-0005-0000-0000-00007E0A0000}"/>
    <cellStyle name="Normal 3 2 2 4 3 3 2 2 2 2" xfId="6947" xr:uid="{00000000-0005-0000-0000-00007F0A0000}"/>
    <cellStyle name="Normal 3 2 2 4 3 3 2 2 2 2 2" xfId="14143" xr:uid="{00000000-0005-0000-0000-0000800A0000}"/>
    <cellStyle name="Normal 3 2 2 4 3 3 2 2 2 3" xfId="10545" xr:uid="{00000000-0005-0000-0000-0000810A0000}"/>
    <cellStyle name="Normal 3 2 2 4 3 3 2 2 3" xfId="5195" xr:uid="{00000000-0005-0000-0000-0000820A0000}"/>
    <cellStyle name="Normal 3 2 2 4 3 3 2 2 3 2" xfId="12391" xr:uid="{00000000-0005-0000-0000-0000830A0000}"/>
    <cellStyle name="Normal 3 2 2 4 3 3 2 2 4" xfId="8793" xr:uid="{00000000-0005-0000-0000-0000840A0000}"/>
    <cellStyle name="Normal 3 2 2 4 3 3 2 3" xfId="2473" xr:uid="{00000000-0005-0000-0000-0000850A0000}"/>
    <cellStyle name="Normal 3 2 2 4 3 3 2 3 2" xfId="6071" xr:uid="{00000000-0005-0000-0000-0000860A0000}"/>
    <cellStyle name="Normal 3 2 2 4 3 3 2 3 2 2" xfId="13267" xr:uid="{00000000-0005-0000-0000-0000870A0000}"/>
    <cellStyle name="Normal 3 2 2 4 3 3 2 3 3" xfId="9669" xr:uid="{00000000-0005-0000-0000-0000880A0000}"/>
    <cellStyle name="Normal 3 2 2 4 3 3 2 4" xfId="4319" xr:uid="{00000000-0005-0000-0000-0000890A0000}"/>
    <cellStyle name="Normal 3 2 2 4 3 3 2 4 2" xfId="11515" xr:uid="{00000000-0005-0000-0000-00008A0A0000}"/>
    <cellStyle name="Normal 3 2 2 4 3 3 2 5" xfId="7917" xr:uid="{00000000-0005-0000-0000-00008B0A0000}"/>
    <cellStyle name="Normal 3 2 2 4 3 3 3" xfId="1013" xr:uid="{00000000-0005-0000-0000-00008C0A0000}"/>
    <cellStyle name="Normal 3 2 2 4 3 3 3 2" xfId="1889" xr:uid="{00000000-0005-0000-0000-00008D0A0000}"/>
    <cellStyle name="Normal 3 2 2 4 3 3 3 2 2" xfId="3641" xr:uid="{00000000-0005-0000-0000-00008E0A0000}"/>
    <cellStyle name="Normal 3 2 2 4 3 3 3 2 2 2" xfId="7239" xr:uid="{00000000-0005-0000-0000-00008F0A0000}"/>
    <cellStyle name="Normal 3 2 2 4 3 3 3 2 2 2 2" xfId="14435" xr:uid="{00000000-0005-0000-0000-0000900A0000}"/>
    <cellStyle name="Normal 3 2 2 4 3 3 3 2 2 3" xfId="10837" xr:uid="{00000000-0005-0000-0000-0000910A0000}"/>
    <cellStyle name="Normal 3 2 2 4 3 3 3 2 3" xfId="5487" xr:uid="{00000000-0005-0000-0000-0000920A0000}"/>
    <cellStyle name="Normal 3 2 2 4 3 3 3 2 3 2" xfId="12683" xr:uid="{00000000-0005-0000-0000-0000930A0000}"/>
    <cellStyle name="Normal 3 2 2 4 3 3 3 2 4" xfId="9085" xr:uid="{00000000-0005-0000-0000-0000940A0000}"/>
    <cellStyle name="Normal 3 2 2 4 3 3 3 3" xfId="2765" xr:uid="{00000000-0005-0000-0000-0000950A0000}"/>
    <cellStyle name="Normal 3 2 2 4 3 3 3 3 2" xfId="6363" xr:uid="{00000000-0005-0000-0000-0000960A0000}"/>
    <cellStyle name="Normal 3 2 2 4 3 3 3 3 2 2" xfId="13559" xr:uid="{00000000-0005-0000-0000-0000970A0000}"/>
    <cellStyle name="Normal 3 2 2 4 3 3 3 3 3" xfId="9961" xr:uid="{00000000-0005-0000-0000-0000980A0000}"/>
    <cellStyle name="Normal 3 2 2 4 3 3 3 4" xfId="4611" xr:uid="{00000000-0005-0000-0000-0000990A0000}"/>
    <cellStyle name="Normal 3 2 2 4 3 3 3 4 2" xfId="11807" xr:uid="{00000000-0005-0000-0000-00009A0A0000}"/>
    <cellStyle name="Normal 3 2 2 4 3 3 3 5" xfId="8209" xr:uid="{00000000-0005-0000-0000-00009B0A0000}"/>
    <cellStyle name="Normal 3 2 2 4 3 3 4" xfId="1305" xr:uid="{00000000-0005-0000-0000-00009C0A0000}"/>
    <cellStyle name="Normal 3 2 2 4 3 3 4 2" xfId="3057" xr:uid="{00000000-0005-0000-0000-00009D0A0000}"/>
    <cellStyle name="Normal 3 2 2 4 3 3 4 2 2" xfId="6655" xr:uid="{00000000-0005-0000-0000-00009E0A0000}"/>
    <cellStyle name="Normal 3 2 2 4 3 3 4 2 2 2" xfId="13851" xr:uid="{00000000-0005-0000-0000-00009F0A0000}"/>
    <cellStyle name="Normal 3 2 2 4 3 3 4 2 3" xfId="10253" xr:uid="{00000000-0005-0000-0000-0000A00A0000}"/>
    <cellStyle name="Normal 3 2 2 4 3 3 4 3" xfId="4903" xr:uid="{00000000-0005-0000-0000-0000A10A0000}"/>
    <cellStyle name="Normal 3 2 2 4 3 3 4 3 2" xfId="12099" xr:uid="{00000000-0005-0000-0000-0000A20A0000}"/>
    <cellStyle name="Normal 3 2 2 4 3 3 4 4" xfId="8501" xr:uid="{00000000-0005-0000-0000-0000A30A0000}"/>
    <cellStyle name="Normal 3 2 2 4 3 3 5" xfId="2181" xr:uid="{00000000-0005-0000-0000-0000A40A0000}"/>
    <cellStyle name="Normal 3 2 2 4 3 3 5 2" xfId="5779" xr:uid="{00000000-0005-0000-0000-0000A50A0000}"/>
    <cellStyle name="Normal 3 2 2 4 3 3 5 2 2" xfId="12975" xr:uid="{00000000-0005-0000-0000-0000A60A0000}"/>
    <cellStyle name="Normal 3 2 2 4 3 3 5 3" xfId="9377" xr:uid="{00000000-0005-0000-0000-0000A70A0000}"/>
    <cellStyle name="Normal 3 2 2 4 3 3 6" xfId="4027" xr:uid="{00000000-0005-0000-0000-0000A80A0000}"/>
    <cellStyle name="Normal 3 2 2 4 3 3 6 2" xfId="11223" xr:uid="{00000000-0005-0000-0000-0000A90A0000}"/>
    <cellStyle name="Normal 3 2 2 4 3 3 7" xfId="7625" xr:uid="{00000000-0005-0000-0000-0000AA0A0000}"/>
    <cellStyle name="Normal 3 2 2 4 3 4" xfId="572" xr:uid="{00000000-0005-0000-0000-0000AB0A0000}"/>
    <cellStyle name="Normal 3 2 2 4 3 4 2" xfId="1451" xr:uid="{00000000-0005-0000-0000-0000AC0A0000}"/>
    <cellStyle name="Normal 3 2 2 4 3 4 2 2" xfId="3203" xr:uid="{00000000-0005-0000-0000-0000AD0A0000}"/>
    <cellStyle name="Normal 3 2 2 4 3 4 2 2 2" xfId="6801" xr:uid="{00000000-0005-0000-0000-0000AE0A0000}"/>
    <cellStyle name="Normal 3 2 2 4 3 4 2 2 2 2" xfId="13997" xr:uid="{00000000-0005-0000-0000-0000AF0A0000}"/>
    <cellStyle name="Normal 3 2 2 4 3 4 2 2 3" xfId="10399" xr:uid="{00000000-0005-0000-0000-0000B00A0000}"/>
    <cellStyle name="Normal 3 2 2 4 3 4 2 3" xfId="5049" xr:uid="{00000000-0005-0000-0000-0000B10A0000}"/>
    <cellStyle name="Normal 3 2 2 4 3 4 2 3 2" xfId="12245" xr:uid="{00000000-0005-0000-0000-0000B20A0000}"/>
    <cellStyle name="Normal 3 2 2 4 3 4 2 4" xfId="8647" xr:uid="{00000000-0005-0000-0000-0000B30A0000}"/>
    <cellStyle name="Normal 3 2 2 4 3 4 3" xfId="2327" xr:uid="{00000000-0005-0000-0000-0000B40A0000}"/>
    <cellStyle name="Normal 3 2 2 4 3 4 3 2" xfId="5925" xr:uid="{00000000-0005-0000-0000-0000B50A0000}"/>
    <cellStyle name="Normal 3 2 2 4 3 4 3 2 2" xfId="13121" xr:uid="{00000000-0005-0000-0000-0000B60A0000}"/>
    <cellStyle name="Normal 3 2 2 4 3 4 3 3" xfId="9523" xr:uid="{00000000-0005-0000-0000-0000B70A0000}"/>
    <cellStyle name="Normal 3 2 2 4 3 4 4" xfId="4173" xr:uid="{00000000-0005-0000-0000-0000B80A0000}"/>
    <cellStyle name="Normal 3 2 2 4 3 4 4 2" xfId="11369" xr:uid="{00000000-0005-0000-0000-0000B90A0000}"/>
    <cellStyle name="Normal 3 2 2 4 3 4 5" xfId="7771" xr:uid="{00000000-0005-0000-0000-0000BA0A0000}"/>
    <cellStyle name="Normal 3 2 2 4 3 5" xfId="867" xr:uid="{00000000-0005-0000-0000-0000BB0A0000}"/>
    <cellStyle name="Normal 3 2 2 4 3 5 2" xfId="1743" xr:uid="{00000000-0005-0000-0000-0000BC0A0000}"/>
    <cellStyle name="Normal 3 2 2 4 3 5 2 2" xfId="3495" xr:uid="{00000000-0005-0000-0000-0000BD0A0000}"/>
    <cellStyle name="Normal 3 2 2 4 3 5 2 2 2" xfId="7093" xr:uid="{00000000-0005-0000-0000-0000BE0A0000}"/>
    <cellStyle name="Normal 3 2 2 4 3 5 2 2 2 2" xfId="14289" xr:uid="{00000000-0005-0000-0000-0000BF0A0000}"/>
    <cellStyle name="Normal 3 2 2 4 3 5 2 2 3" xfId="10691" xr:uid="{00000000-0005-0000-0000-0000C00A0000}"/>
    <cellStyle name="Normal 3 2 2 4 3 5 2 3" xfId="5341" xr:uid="{00000000-0005-0000-0000-0000C10A0000}"/>
    <cellStyle name="Normal 3 2 2 4 3 5 2 3 2" xfId="12537" xr:uid="{00000000-0005-0000-0000-0000C20A0000}"/>
    <cellStyle name="Normal 3 2 2 4 3 5 2 4" xfId="8939" xr:uid="{00000000-0005-0000-0000-0000C30A0000}"/>
    <cellStyle name="Normal 3 2 2 4 3 5 3" xfId="2619" xr:uid="{00000000-0005-0000-0000-0000C40A0000}"/>
    <cellStyle name="Normal 3 2 2 4 3 5 3 2" xfId="6217" xr:uid="{00000000-0005-0000-0000-0000C50A0000}"/>
    <cellStyle name="Normal 3 2 2 4 3 5 3 2 2" xfId="13413" xr:uid="{00000000-0005-0000-0000-0000C60A0000}"/>
    <cellStyle name="Normal 3 2 2 4 3 5 3 3" xfId="9815" xr:uid="{00000000-0005-0000-0000-0000C70A0000}"/>
    <cellStyle name="Normal 3 2 2 4 3 5 4" xfId="4465" xr:uid="{00000000-0005-0000-0000-0000C80A0000}"/>
    <cellStyle name="Normal 3 2 2 4 3 5 4 2" xfId="11661" xr:uid="{00000000-0005-0000-0000-0000C90A0000}"/>
    <cellStyle name="Normal 3 2 2 4 3 5 5" xfId="8063" xr:uid="{00000000-0005-0000-0000-0000CA0A0000}"/>
    <cellStyle name="Normal 3 2 2 4 3 6" xfId="1159" xr:uid="{00000000-0005-0000-0000-0000CB0A0000}"/>
    <cellStyle name="Normal 3 2 2 4 3 6 2" xfId="2911" xr:uid="{00000000-0005-0000-0000-0000CC0A0000}"/>
    <cellStyle name="Normal 3 2 2 4 3 6 2 2" xfId="6509" xr:uid="{00000000-0005-0000-0000-0000CD0A0000}"/>
    <cellStyle name="Normal 3 2 2 4 3 6 2 2 2" xfId="13705" xr:uid="{00000000-0005-0000-0000-0000CE0A0000}"/>
    <cellStyle name="Normal 3 2 2 4 3 6 2 3" xfId="10107" xr:uid="{00000000-0005-0000-0000-0000CF0A0000}"/>
    <cellStyle name="Normal 3 2 2 4 3 6 3" xfId="4757" xr:uid="{00000000-0005-0000-0000-0000D00A0000}"/>
    <cellStyle name="Normal 3 2 2 4 3 6 3 2" xfId="11953" xr:uid="{00000000-0005-0000-0000-0000D10A0000}"/>
    <cellStyle name="Normal 3 2 2 4 3 6 4" xfId="8355" xr:uid="{00000000-0005-0000-0000-0000D20A0000}"/>
    <cellStyle name="Normal 3 2 2 4 3 7" xfId="2035" xr:uid="{00000000-0005-0000-0000-0000D30A0000}"/>
    <cellStyle name="Normal 3 2 2 4 3 7 2" xfId="5633" xr:uid="{00000000-0005-0000-0000-0000D40A0000}"/>
    <cellStyle name="Normal 3 2 2 4 3 7 2 2" xfId="12829" xr:uid="{00000000-0005-0000-0000-0000D50A0000}"/>
    <cellStyle name="Normal 3 2 2 4 3 7 3" xfId="9231" xr:uid="{00000000-0005-0000-0000-0000D60A0000}"/>
    <cellStyle name="Normal 3 2 2 4 3 8" xfId="3801" xr:uid="{00000000-0005-0000-0000-0000D70A0000}"/>
    <cellStyle name="Normal 3 2 2 4 3 8 2" xfId="7399" xr:uid="{00000000-0005-0000-0000-0000D80A0000}"/>
    <cellStyle name="Normal 3 2 2 4 3 8 2 2" xfId="14595" xr:uid="{00000000-0005-0000-0000-0000D90A0000}"/>
    <cellStyle name="Normal 3 2 2 4 3 8 3" xfId="10997" xr:uid="{00000000-0005-0000-0000-0000DA0A0000}"/>
    <cellStyle name="Normal 3 2 2 4 3 9" xfId="3881" xr:uid="{00000000-0005-0000-0000-0000DB0A0000}"/>
    <cellStyle name="Normal 3 2 2 4 3 9 2" xfId="11077" xr:uid="{00000000-0005-0000-0000-0000DC0A0000}"/>
    <cellStyle name="Normal 3 2 2 4 4" xfId="314" xr:uid="{00000000-0005-0000-0000-0000DD0A0000}"/>
    <cellStyle name="Normal 3 2 2 4 4 2" xfId="462" xr:uid="{00000000-0005-0000-0000-0000DE0A0000}"/>
    <cellStyle name="Normal 3 2 2 4 4 2 2" xfId="754" xr:uid="{00000000-0005-0000-0000-0000DF0A0000}"/>
    <cellStyle name="Normal 3 2 2 4 4 2 2 2" xfId="1633" xr:uid="{00000000-0005-0000-0000-0000E00A0000}"/>
    <cellStyle name="Normal 3 2 2 4 4 2 2 2 2" xfId="3385" xr:uid="{00000000-0005-0000-0000-0000E10A0000}"/>
    <cellStyle name="Normal 3 2 2 4 4 2 2 2 2 2" xfId="6983" xr:uid="{00000000-0005-0000-0000-0000E20A0000}"/>
    <cellStyle name="Normal 3 2 2 4 4 2 2 2 2 2 2" xfId="14179" xr:uid="{00000000-0005-0000-0000-0000E30A0000}"/>
    <cellStyle name="Normal 3 2 2 4 4 2 2 2 2 3" xfId="10581" xr:uid="{00000000-0005-0000-0000-0000E40A0000}"/>
    <cellStyle name="Normal 3 2 2 4 4 2 2 2 3" xfId="5231" xr:uid="{00000000-0005-0000-0000-0000E50A0000}"/>
    <cellStyle name="Normal 3 2 2 4 4 2 2 2 3 2" xfId="12427" xr:uid="{00000000-0005-0000-0000-0000E60A0000}"/>
    <cellStyle name="Normal 3 2 2 4 4 2 2 2 4" xfId="8829" xr:uid="{00000000-0005-0000-0000-0000E70A0000}"/>
    <cellStyle name="Normal 3 2 2 4 4 2 2 3" xfId="2509" xr:uid="{00000000-0005-0000-0000-0000E80A0000}"/>
    <cellStyle name="Normal 3 2 2 4 4 2 2 3 2" xfId="6107" xr:uid="{00000000-0005-0000-0000-0000E90A0000}"/>
    <cellStyle name="Normal 3 2 2 4 4 2 2 3 2 2" xfId="13303" xr:uid="{00000000-0005-0000-0000-0000EA0A0000}"/>
    <cellStyle name="Normal 3 2 2 4 4 2 2 3 3" xfId="9705" xr:uid="{00000000-0005-0000-0000-0000EB0A0000}"/>
    <cellStyle name="Normal 3 2 2 4 4 2 2 4" xfId="4355" xr:uid="{00000000-0005-0000-0000-0000EC0A0000}"/>
    <cellStyle name="Normal 3 2 2 4 4 2 2 4 2" xfId="11551" xr:uid="{00000000-0005-0000-0000-0000ED0A0000}"/>
    <cellStyle name="Normal 3 2 2 4 4 2 2 5" xfId="7953" xr:uid="{00000000-0005-0000-0000-0000EE0A0000}"/>
    <cellStyle name="Normal 3 2 2 4 4 2 3" xfId="1049" xr:uid="{00000000-0005-0000-0000-0000EF0A0000}"/>
    <cellStyle name="Normal 3 2 2 4 4 2 3 2" xfId="1925" xr:uid="{00000000-0005-0000-0000-0000F00A0000}"/>
    <cellStyle name="Normal 3 2 2 4 4 2 3 2 2" xfId="3677" xr:uid="{00000000-0005-0000-0000-0000F10A0000}"/>
    <cellStyle name="Normal 3 2 2 4 4 2 3 2 2 2" xfId="7275" xr:uid="{00000000-0005-0000-0000-0000F20A0000}"/>
    <cellStyle name="Normal 3 2 2 4 4 2 3 2 2 2 2" xfId="14471" xr:uid="{00000000-0005-0000-0000-0000F30A0000}"/>
    <cellStyle name="Normal 3 2 2 4 4 2 3 2 2 3" xfId="10873" xr:uid="{00000000-0005-0000-0000-0000F40A0000}"/>
    <cellStyle name="Normal 3 2 2 4 4 2 3 2 3" xfId="5523" xr:uid="{00000000-0005-0000-0000-0000F50A0000}"/>
    <cellStyle name="Normal 3 2 2 4 4 2 3 2 3 2" xfId="12719" xr:uid="{00000000-0005-0000-0000-0000F60A0000}"/>
    <cellStyle name="Normal 3 2 2 4 4 2 3 2 4" xfId="9121" xr:uid="{00000000-0005-0000-0000-0000F70A0000}"/>
    <cellStyle name="Normal 3 2 2 4 4 2 3 3" xfId="2801" xr:uid="{00000000-0005-0000-0000-0000F80A0000}"/>
    <cellStyle name="Normal 3 2 2 4 4 2 3 3 2" xfId="6399" xr:uid="{00000000-0005-0000-0000-0000F90A0000}"/>
    <cellStyle name="Normal 3 2 2 4 4 2 3 3 2 2" xfId="13595" xr:uid="{00000000-0005-0000-0000-0000FA0A0000}"/>
    <cellStyle name="Normal 3 2 2 4 4 2 3 3 3" xfId="9997" xr:uid="{00000000-0005-0000-0000-0000FB0A0000}"/>
    <cellStyle name="Normal 3 2 2 4 4 2 3 4" xfId="4647" xr:uid="{00000000-0005-0000-0000-0000FC0A0000}"/>
    <cellStyle name="Normal 3 2 2 4 4 2 3 4 2" xfId="11843" xr:uid="{00000000-0005-0000-0000-0000FD0A0000}"/>
    <cellStyle name="Normal 3 2 2 4 4 2 3 5" xfId="8245" xr:uid="{00000000-0005-0000-0000-0000FE0A0000}"/>
    <cellStyle name="Normal 3 2 2 4 4 2 4" xfId="1341" xr:uid="{00000000-0005-0000-0000-0000FF0A0000}"/>
    <cellStyle name="Normal 3 2 2 4 4 2 4 2" xfId="3093" xr:uid="{00000000-0005-0000-0000-0000000B0000}"/>
    <cellStyle name="Normal 3 2 2 4 4 2 4 2 2" xfId="6691" xr:uid="{00000000-0005-0000-0000-0000010B0000}"/>
    <cellStyle name="Normal 3 2 2 4 4 2 4 2 2 2" xfId="13887" xr:uid="{00000000-0005-0000-0000-0000020B0000}"/>
    <cellStyle name="Normal 3 2 2 4 4 2 4 2 3" xfId="10289" xr:uid="{00000000-0005-0000-0000-0000030B0000}"/>
    <cellStyle name="Normal 3 2 2 4 4 2 4 3" xfId="4939" xr:uid="{00000000-0005-0000-0000-0000040B0000}"/>
    <cellStyle name="Normal 3 2 2 4 4 2 4 3 2" xfId="12135" xr:uid="{00000000-0005-0000-0000-0000050B0000}"/>
    <cellStyle name="Normal 3 2 2 4 4 2 4 4" xfId="8537" xr:uid="{00000000-0005-0000-0000-0000060B0000}"/>
    <cellStyle name="Normal 3 2 2 4 4 2 5" xfId="2217" xr:uid="{00000000-0005-0000-0000-0000070B0000}"/>
    <cellStyle name="Normal 3 2 2 4 4 2 5 2" xfId="5815" xr:uid="{00000000-0005-0000-0000-0000080B0000}"/>
    <cellStyle name="Normal 3 2 2 4 4 2 5 2 2" xfId="13011" xr:uid="{00000000-0005-0000-0000-0000090B0000}"/>
    <cellStyle name="Normal 3 2 2 4 4 2 5 3" xfId="9413" xr:uid="{00000000-0005-0000-0000-00000A0B0000}"/>
    <cellStyle name="Normal 3 2 2 4 4 2 6" xfId="4063" xr:uid="{00000000-0005-0000-0000-00000B0B0000}"/>
    <cellStyle name="Normal 3 2 2 4 4 2 6 2" xfId="11259" xr:uid="{00000000-0005-0000-0000-00000C0B0000}"/>
    <cellStyle name="Normal 3 2 2 4 4 2 7" xfId="7661" xr:uid="{00000000-0005-0000-0000-00000D0B0000}"/>
    <cellStyle name="Normal 3 2 2 4 4 3" xfId="608" xr:uid="{00000000-0005-0000-0000-00000E0B0000}"/>
    <cellStyle name="Normal 3 2 2 4 4 3 2" xfId="1487" xr:uid="{00000000-0005-0000-0000-00000F0B0000}"/>
    <cellStyle name="Normal 3 2 2 4 4 3 2 2" xfId="3239" xr:uid="{00000000-0005-0000-0000-0000100B0000}"/>
    <cellStyle name="Normal 3 2 2 4 4 3 2 2 2" xfId="6837" xr:uid="{00000000-0005-0000-0000-0000110B0000}"/>
    <cellStyle name="Normal 3 2 2 4 4 3 2 2 2 2" xfId="14033" xr:uid="{00000000-0005-0000-0000-0000120B0000}"/>
    <cellStyle name="Normal 3 2 2 4 4 3 2 2 3" xfId="10435" xr:uid="{00000000-0005-0000-0000-0000130B0000}"/>
    <cellStyle name="Normal 3 2 2 4 4 3 2 3" xfId="5085" xr:uid="{00000000-0005-0000-0000-0000140B0000}"/>
    <cellStyle name="Normal 3 2 2 4 4 3 2 3 2" xfId="12281" xr:uid="{00000000-0005-0000-0000-0000150B0000}"/>
    <cellStyle name="Normal 3 2 2 4 4 3 2 4" xfId="8683" xr:uid="{00000000-0005-0000-0000-0000160B0000}"/>
    <cellStyle name="Normal 3 2 2 4 4 3 3" xfId="2363" xr:uid="{00000000-0005-0000-0000-0000170B0000}"/>
    <cellStyle name="Normal 3 2 2 4 4 3 3 2" xfId="5961" xr:uid="{00000000-0005-0000-0000-0000180B0000}"/>
    <cellStyle name="Normal 3 2 2 4 4 3 3 2 2" xfId="13157" xr:uid="{00000000-0005-0000-0000-0000190B0000}"/>
    <cellStyle name="Normal 3 2 2 4 4 3 3 3" xfId="9559" xr:uid="{00000000-0005-0000-0000-00001A0B0000}"/>
    <cellStyle name="Normal 3 2 2 4 4 3 4" xfId="4209" xr:uid="{00000000-0005-0000-0000-00001B0B0000}"/>
    <cellStyle name="Normal 3 2 2 4 4 3 4 2" xfId="11405" xr:uid="{00000000-0005-0000-0000-00001C0B0000}"/>
    <cellStyle name="Normal 3 2 2 4 4 3 5" xfId="7807" xr:uid="{00000000-0005-0000-0000-00001D0B0000}"/>
    <cellStyle name="Normal 3 2 2 4 4 4" xfId="903" xr:uid="{00000000-0005-0000-0000-00001E0B0000}"/>
    <cellStyle name="Normal 3 2 2 4 4 4 2" xfId="1779" xr:uid="{00000000-0005-0000-0000-00001F0B0000}"/>
    <cellStyle name="Normal 3 2 2 4 4 4 2 2" xfId="3531" xr:uid="{00000000-0005-0000-0000-0000200B0000}"/>
    <cellStyle name="Normal 3 2 2 4 4 4 2 2 2" xfId="7129" xr:uid="{00000000-0005-0000-0000-0000210B0000}"/>
    <cellStyle name="Normal 3 2 2 4 4 4 2 2 2 2" xfId="14325" xr:uid="{00000000-0005-0000-0000-0000220B0000}"/>
    <cellStyle name="Normal 3 2 2 4 4 4 2 2 3" xfId="10727" xr:uid="{00000000-0005-0000-0000-0000230B0000}"/>
    <cellStyle name="Normal 3 2 2 4 4 4 2 3" xfId="5377" xr:uid="{00000000-0005-0000-0000-0000240B0000}"/>
    <cellStyle name="Normal 3 2 2 4 4 4 2 3 2" xfId="12573" xr:uid="{00000000-0005-0000-0000-0000250B0000}"/>
    <cellStyle name="Normal 3 2 2 4 4 4 2 4" xfId="8975" xr:uid="{00000000-0005-0000-0000-0000260B0000}"/>
    <cellStyle name="Normal 3 2 2 4 4 4 3" xfId="2655" xr:uid="{00000000-0005-0000-0000-0000270B0000}"/>
    <cellStyle name="Normal 3 2 2 4 4 4 3 2" xfId="6253" xr:uid="{00000000-0005-0000-0000-0000280B0000}"/>
    <cellStyle name="Normal 3 2 2 4 4 4 3 2 2" xfId="13449" xr:uid="{00000000-0005-0000-0000-0000290B0000}"/>
    <cellStyle name="Normal 3 2 2 4 4 4 3 3" xfId="9851" xr:uid="{00000000-0005-0000-0000-00002A0B0000}"/>
    <cellStyle name="Normal 3 2 2 4 4 4 4" xfId="4501" xr:uid="{00000000-0005-0000-0000-00002B0B0000}"/>
    <cellStyle name="Normal 3 2 2 4 4 4 4 2" xfId="11697" xr:uid="{00000000-0005-0000-0000-00002C0B0000}"/>
    <cellStyle name="Normal 3 2 2 4 4 4 5" xfId="8099" xr:uid="{00000000-0005-0000-0000-00002D0B0000}"/>
    <cellStyle name="Normal 3 2 2 4 4 5" xfId="1195" xr:uid="{00000000-0005-0000-0000-00002E0B0000}"/>
    <cellStyle name="Normal 3 2 2 4 4 5 2" xfId="2947" xr:uid="{00000000-0005-0000-0000-00002F0B0000}"/>
    <cellStyle name="Normal 3 2 2 4 4 5 2 2" xfId="6545" xr:uid="{00000000-0005-0000-0000-0000300B0000}"/>
    <cellStyle name="Normal 3 2 2 4 4 5 2 2 2" xfId="13741" xr:uid="{00000000-0005-0000-0000-0000310B0000}"/>
    <cellStyle name="Normal 3 2 2 4 4 5 2 3" xfId="10143" xr:uid="{00000000-0005-0000-0000-0000320B0000}"/>
    <cellStyle name="Normal 3 2 2 4 4 5 3" xfId="4793" xr:uid="{00000000-0005-0000-0000-0000330B0000}"/>
    <cellStyle name="Normal 3 2 2 4 4 5 3 2" xfId="11989" xr:uid="{00000000-0005-0000-0000-0000340B0000}"/>
    <cellStyle name="Normal 3 2 2 4 4 5 4" xfId="8391" xr:uid="{00000000-0005-0000-0000-0000350B0000}"/>
    <cellStyle name="Normal 3 2 2 4 4 6" xfId="2071" xr:uid="{00000000-0005-0000-0000-0000360B0000}"/>
    <cellStyle name="Normal 3 2 2 4 4 6 2" xfId="5669" xr:uid="{00000000-0005-0000-0000-0000370B0000}"/>
    <cellStyle name="Normal 3 2 2 4 4 6 2 2" xfId="12865" xr:uid="{00000000-0005-0000-0000-0000380B0000}"/>
    <cellStyle name="Normal 3 2 2 4 4 6 3" xfId="9267" xr:uid="{00000000-0005-0000-0000-0000390B0000}"/>
    <cellStyle name="Normal 3 2 2 4 4 7" xfId="3917" xr:uid="{00000000-0005-0000-0000-00003A0B0000}"/>
    <cellStyle name="Normal 3 2 2 4 4 7 2" xfId="11113" xr:uid="{00000000-0005-0000-0000-00003B0B0000}"/>
    <cellStyle name="Normal 3 2 2 4 4 8" xfId="7515" xr:uid="{00000000-0005-0000-0000-00003C0B0000}"/>
    <cellStyle name="Normal 3 2 2 4 5" xfId="382" xr:uid="{00000000-0005-0000-0000-00003D0B0000}"/>
    <cellStyle name="Normal 3 2 2 4 5 2" xfId="674" xr:uid="{00000000-0005-0000-0000-00003E0B0000}"/>
    <cellStyle name="Normal 3 2 2 4 5 2 2" xfId="1553" xr:uid="{00000000-0005-0000-0000-00003F0B0000}"/>
    <cellStyle name="Normal 3 2 2 4 5 2 2 2" xfId="3305" xr:uid="{00000000-0005-0000-0000-0000400B0000}"/>
    <cellStyle name="Normal 3 2 2 4 5 2 2 2 2" xfId="6903" xr:uid="{00000000-0005-0000-0000-0000410B0000}"/>
    <cellStyle name="Normal 3 2 2 4 5 2 2 2 2 2" xfId="14099" xr:uid="{00000000-0005-0000-0000-0000420B0000}"/>
    <cellStyle name="Normal 3 2 2 4 5 2 2 2 3" xfId="10501" xr:uid="{00000000-0005-0000-0000-0000430B0000}"/>
    <cellStyle name="Normal 3 2 2 4 5 2 2 3" xfId="5151" xr:uid="{00000000-0005-0000-0000-0000440B0000}"/>
    <cellStyle name="Normal 3 2 2 4 5 2 2 3 2" xfId="12347" xr:uid="{00000000-0005-0000-0000-0000450B0000}"/>
    <cellStyle name="Normal 3 2 2 4 5 2 2 4" xfId="8749" xr:uid="{00000000-0005-0000-0000-0000460B0000}"/>
    <cellStyle name="Normal 3 2 2 4 5 2 3" xfId="2429" xr:uid="{00000000-0005-0000-0000-0000470B0000}"/>
    <cellStyle name="Normal 3 2 2 4 5 2 3 2" xfId="6027" xr:uid="{00000000-0005-0000-0000-0000480B0000}"/>
    <cellStyle name="Normal 3 2 2 4 5 2 3 2 2" xfId="13223" xr:uid="{00000000-0005-0000-0000-0000490B0000}"/>
    <cellStyle name="Normal 3 2 2 4 5 2 3 3" xfId="9625" xr:uid="{00000000-0005-0000-0000-00004A0B0000}"/>
    <cellStyle name="Normal 3 2 2 4 5 2 4" xfId="4275" xr:uid="{00000000-0005-0000-0000-00004B0B0000}"/>
    <cellStyle name="Normal 3 2 2 4 5 2 4 2" xfId="11471" xr:uid="{00000000-0005-0000-0000-00004C0B0000}"/>
    <cellStyle name="Normal 3 2 2 4 5 2 5" xfId="7873" xr:uid="{00000000-0005-0000-0000-00004D0B0000}"/>
    <cellStyle name="Normal 3 2 2 4 5 3" xfId="969" xr:uid="{00000000-0005-0000-0000-00004E0B0000}"/>
    <cellStyle name="Normal 3 2 2 4 5 3 2" xfId="1845" xr:uid="{00000000-0005-0000-0000-00004F0B0000}"/>
    <cellStyle name="Normal 3 2 2 4 5 3 2 2" xfId="3597" xr:uid="{00000000-0005-0000-0000-0000500B0000}"/>
    <cellStyle name="Normal 3 2 2 4 5 3 2 2 2" xfId="7195" xr:uid="{00000000-0005-0000-0000-0000510B0000}"/>
    <cellStyle name="Normal 3 2 2 4 5 3 2 2 2 2" xfId="14391" xr:uid="{00000000-0005-0000-0000-0000520B0000}"/>
    <cellStyle name="Normal 3 2 2 4 5 3 2 2 3" xfId="10793" xr:uid="{00000000-0005-0000-0000-0000530B0000}"/>
    <cellStyle name="Normal 3 2 2 4 5 3 2 3" xfId="5443" xr:uid="{00000000-0005-0000-0000-0000540B0000}"/>
    <cellStyle name="Normal 3 2 2 4 5 3 2 3 2" xfId="12639" xr:uid="{00000000-0005-0000-0000-0000550B0000}"/>
    <cellStyle name="Normal 3 2 2 4 5 3 2 4" xfId="9041" xr:uid="{00000000-0005-0000-0000-0000560B0000}"/>
    <cellStyle name="Normal 3 2 2 4 5 3 3" xfId="2721" xr:uid="{00000000-0005-0000-0000-0000570B0000}"/>
    <cellStyle name="Normal 3 2 2 4 5 3 3 2" xfId="6319" xr:uid="{00000000-0005-0000-0000-0000580B0000}"/>
    <cellStyle name="Normal 3 2 2 4 5 3 3 2 2" xfId="13515" xr:uid="{00000000-0005-0000-0000-0000590B0000}"/>
    <cellStyle name="Normal 3 2 2 4 5 3 3 3" xfId="9917" xr:uid="{00000000-0005-0000-0000-00005A0B0000}"/>
    <cellStyle name="Normal 3 2 2 4 5 3 4" xfId="4567" xr:uid="{00000000-0005-0000-0000-00005B0B0000}"/>
    <cellStyle name="Normal 3 2 2 4 5 3 4 2" xfId="11763" xr:uid="{00000000-0005-0000-0000-00005C0B0000}"/>
    <cellStyle name="Normal 3 2 2 4 5 3 5" xfId="8165" xr:uid="{00000000-0005-0000-0000-00005D0B0000}"/>
    <cellStyle name="Normal 3 2 2 4 5 4" xfId="1261" xr:uid="{00000000-0005-0000-0000-00005E0B0000}"/>
    <cellStyle name="Normal 3 2 2 4 5 4 2" xfId="3013" xr:uid="{00000000-0005-0000-0000-00005F0B0000}"/>
    <cellStyle name="Normal 3 2 2 4 5 4 2 2" xfId="6611" xr:uid="{00000000-0005-0000-0000-0000600B0000}"/>
    <cellStyle name="Normal 3 2 2 4 5 4 2 2 2" xfId="13807" xr:uid="{00000000-0005-0000-0000-0000610B0000}"/>
    <cellStyle name="Normal 3 2 2 4 5 4 2 3" xfId="10209" xr:uid="{00000000-0005-0000-0000-0000620B0000}"/>
    <cellStyle name="Normal 3 2 2 4 5 4 3" xfId="4859" xr:uid="{00000000-0005-0000-0000-0000630B0000}"/>
    <cellStyle name="Normal 3 2 2 4 5 4 3 2" xfId="12055" xr:uid="{00000000-0005-0000-0000-0000640B0000}"/>
    <cellStyle name="Normal 3 2 2 4 5 4 4" xfId="8457" xr:uid="{00000000-0005-0000-0000-0000650B0000}"/>
    <cellStyle name="Normal 3 2 2 4 5 5" xfId="2137" xr:uid="{00000000-0005-0000-0000-0000660B0000}"/>
    <cellStyle name="Normal 3 2 2 4 5 5 2" xfId="5735" xr:uid="{00000000-0005-0000-0000-0000670B0000}"/>
    <cellStyle name="Normal 3 2 2 4 5 5 2 2" xfId="12931" xr:uid="{00000000-0005-0000-0000-0000680B0000}"/>
    <cellStyle name="Normal 3 2 2 4 5 5 3" xfId="9333" xr:uid="{00000000-0005-0000-0000-0000690B0000}"/>
    <cellStyle name="Normal 3 2 2 4 5 6" xfId="3983" xr:uid="{00000000-0005-0000-0000-00006A0B0000}"/>
    <cellStyle name="Normal 3 2 2 4 5 6 2" xfId="11179" xr:uid="{00000000-0005-0000-0000-00006B0B0000}"/>
    <cellStyle name="Normal 3 2 2 4 5 7" xfId="7581" xr:uid="{00000000-0005-0000-0000-00006C0B0000}"/>
    <cellStyle name="Normal 3 2 2 4 6" xfId="528" xr:uid="{00000000-0005-0000-0000-00006D0B0000}"/>
    <cellStyle name="Normal 3 2 2 4 6 2" xfId="1407" xr:uid="{00000000-0005-0000-0000-00006E0B0000}"/>
    <cellStyle name="Normal 3 2 2 4 6 2 2" xfId="3159" xr:uid="{00000000-0005-0000-0000-00006F0B0000}"/>
    <cellStyle name="Normal 3 2 2 4 6 2 2 2" xfId="6757" xr:uid="{00000000-0005-0000-0000-0000700B0000}"/>
    <cellStyle name="Normal 3 2 2 4 6 2 2 2 2" xfId="13953" xr:uid="{00000000-0005-0000-0000-0000710B0000}"/>
    <cellStyle name="Normal 3 2 2 4 6 2 2 3" xfId="10355" xr:uid="{00000000-0005-0000-0000-0000720B0000}"/>
    <cellStyle name="Normal 3 2 2 4 6 2 3" xfId="5005" xr:uid="{00000000-0005-0000-0000-0000730B0000}"/>
    <cellStyle name="Normal 3 2 2 4 6 2 3 2" xfId="12201" xr:uid="{00000000-0005-0000-0000-0000740B0000}"/>
    <cellStyle name="Normal 3 2 2 4 6 2 4" xfId="8603" xr:uid="{00000000-0005-0000-0000-0000750B0000}"/>
    <cellStyle name="Normal 3 2 2 4 6 3" xfId="2283" xr:uid="{00000000-0005-0000-0000-0000760B0000}"/>
    <cellStyle name="Normal 3 2 2 4 6 3 2" xfId="5881" xr:uid="{00000000-0005-0000-0000-0000770B0000}"/>
    <cellStyle name="Normal 3 2 2 4 6 3 2 2" xfId="13077" xr:uid="{00000000-0005-0000-0000-0000780B0000}"/>
    <cellStyle name="Normal 3 2 2 4 6 3 3" xfId="9479" xr:uid="{00000000-0005-0000-0000-0000790B0000}"/>
    <cellStyle name="Normal 3 2 2 4 6 4" xfId="4129" xr:uid="{00000000-0005-0000-0000-00007A0B0000}"/>
    <cellStyle name="Normal 3 2 2 4 6 4 2" xfId="11325" xr:uid="{00000000-0005-0000-0000-00007B0B0000}"/>
    <cellStyle name="Normal 3 2 2 4 6 5" xfId="7727" xr:uid="{00000000-0005-0000-0000-00007C0B0000}"/>
    <cellStyle name="Normal 3 2 2 4 7" xfId="823" xr:uid="{00000000-0005-0000-0000-00007D0B0000}"/>
    <cellStyle name="Normal 3 2 2 4 7 2" xfId="1699" xr:uid="{00000000-0005-0000-0000-00007E0B0000}"/>
    <cellStyle name="Normal 3 2 2 4 7 2 2" xfId="3451" xr:uid="{00000000-0005-0000-0000-00007F0B0000}"/>
    <cellStyle name="Normal 3 2 2 4 7 2 2 2" xfId="7049" xr:uid="{00000000-0005-0000-0000-0000800B0000}"/>
    <cellStyle name="Normal 3 2 2 4 7 2 2 2 2" xfId="14245" xr:uid="{00000000-0005-0000-0000-0000810B0000}"/>
    <cellStyle name="Normal 3 2 2 4 7 2 2 3" xfId="10647" xr:uid="{00000000-0005-0000-0000-0000820B0000}"/>
    <cellStyle name="Normal 3 2 2 4 7 2 3" xfId="5297" xr:uid="{00000000-0005-0000-0000-0000830B0000}"/>
    <cellStyle name="Normal 3 2 2 4 7 2 3 2" xfId="12493" xr:uid="{00000000-0005-0000-0000-0000840B0000}"/>
    <cellStyle name="Normal 3 2 2 4 7 2 4" xfId="8895" xr:uid="{00000000-0005-0000-0000-0000850B0000}"/>
    <cellStyle name="Normal 3 2 2 4 7 3" xfId="2575" xr:uid="{00000000-0005-0000-0000-0000860B0000}"/>
    <cellStyle name="Normal 3 2 2 4 7 3 2" xfId="6173" xr:uid="{00000000-0005-0000-0000-0000870B0000}"/>
    <cellStyle name="Normal 3 2 2 4 7 3 2 2" xfId="13369" xr:uid="{00000000-0005-0000-0000-0000880B0000}"/>
    <cellStyle name="Normal 3 2 2 4 7 3 3" xfId="9771" xr:uid="{00000000-0005-0000-0000-0000890B0000}"/>
    <cellStyle name="Normal 3 2 2 4 7 4" xfId="4421" xr:uid="{00000000-0005-0000-0000-00008A0B0000}"/>
    <cellStyle name="Normal 3 2 2 4 7 4 2" xfId="11617" xr:uid="{00000000-0005-0000-0000-00008B0B0000}"/>
    <cellStyle name="Normal 3 2 2 4 7 5" xfId="8019" xr:uid="{00000000-0005-0000-0000-00008C0B0000}"/>
    <cellStyle name="Normal 3 2 2 4 8" xfId="1115" xr:uid="{00000000-0005-0000-0000-00008D0B0000}"/>
    <cellStyle name="Normal 3 2 2 4 8 2" xfId="2867" xr:uid="{00000000-0005-0000-0000-00008E0B0000}"/>
    <cellStyle name="Normal 3 2 2 4 8 2 2" xfId="6465" xr:uid="{00000000-0005-0000-0000-00008F0B0000}"/>
    <cellStyle name="Normal 3 2 2 4 8 2 2 2" xfId="13661" xr:uid="{00000000-0005-0000-0000-0000900B0000}"/>
    <cellStyle name="Normal 3 2 2 4 8 2 3" xfId="10063" xr:uid="{00000000-0005-0000-0000-0000910B0000}"/>
    <cellStyle name="Normal 3 2 2 4 8 3" xfId="4713" xr:uid="{00000000-0005-0000-0000-0000920B0000}"/>
    <cellStyle name="Normal 3 2 2 4 8 3 2" xfId="11909" xr:uid="{00000000-0005-0000-0000-0000930B0000}"/>
    <cellStyle name="Normal 3 2 2 4 8 4" xfId="8311" xr:uid="{00000000-0005-0000-0000-0000940B0000}"/>
    <cellStyle name="Normal 3 2 2 4 9" xfId="1991" xr:uid="{00000000-0005-0000-0000-0000950B0000}"/>
    <cellStyle name="Normal 3 2 2 4 9 2" xfId="5589" xr:uid="{00000000-0005-0000-0000-0000960B0000}"/>
    <cellStyle name="Normal 3 2 2 4 9 2 2" xfId="12785" xr:uid="{00000000-0005-0000-0000-0000970B0000}"/>
    <cellStyle name="Normal 3 2 2 4 9 3" xfId="9187" xr:uid="{00000000-0005-0000-0000-0000980B0000}"/>
    <cellStyle name="Normal 3 2 2 5" xfId="34" xr:uid="{00000000-0005-0000-0000-0000990B0000}"/>
    <cellStyle name="Normal 3 2 2 5 10" xfId="7447" xr:uid="{00000000-0005-0000-0000-00009A0B0000}"/>
    <cellStyle name="Normal 3 2 2 5 11" xfId="241" xr:uid="{00000000-0005-0000-0000-00009B0B0000}"/>
    <cellStyle name="Normal 3 2 2 5 12" xfId="160" xr:uid="{00000000-0005-0000-0000-00009C0B0000}"/>
    <cellStyle name="Normal 3 2 2 5 2" xfId="326" xr:uid="{00000000-0005-0000-0000-00009D0B0000}"/>
    <cellStyle name="Normal 3 2 2 5 2 2" xfId="474" xr:uid="{00000000-0005-0000-0000-00009E0B0000}"/>
    <cellStyle name="Normal 3 2 2 5 2 2 2" xfId="766" xr:uid="{00000000-0005-0000-0000-00009F0B0000}"/>
    <cellStyle name="Normal 3 2 2 5 2 2 2 2" xfId="1645" xr:uid="{00000000-0005-0000-0000-0000A00B0000}"/>
    <cellStyle name="Normal 3 2 2 5 2 2 2 2 2" xfId="3397" xr:uid="{00000000-0005-0000-0000-0000A10B0000}"/>
    <cellStyle name="Normal 3 2 2 5 2 2 2 2 2 2" xfId="6995" xr:uid="{00000000-0005-0000-0000-0000A20B0000}"/>
    <cellStyle name="Normal 3 2 2 5 2 2 2 2 2 2 2" xfId="14191" xr:uid="{00000000-0005-0000-0000-0000A30B0000}"/>
    <cellStyle name="Normal 3 2 2 5 2 2 2 2 2 3" xfId="10593" xr:uid="{00000000-0005-0000-0000-0000A40B0000}"/>
    <cellStyle name="Normal 3 2 2 5 2 2 2 2 3" xfId="5243" xr:uid="{00000000-0005-0000-0000-0000A50B0000}"/>
    <cellStyle name="Normal 3 2 2 5 2 2 2 2 3 2" xfId="12439" xr:uid="{00000000-0005-0000-0000-0000A60B0000}"/>
    <cellStyle name="Normal 3 2 2 5 2 2 2 2 4" xfId="8841" xr:uid="{00000000-0005-0000-0000-0000A70B0000}"/>
    <cellStyle name="Normal 3 2 2 5 2 2 2 3" xfId="2521" xr:uid="{00000000-0005-0000-0000-0000A80B0000}"/>
    <cellStyle name="Normal 3 2 2 5 2 2 2 3 2" xfId="6119" xr:uid="{00000000-0005-0000-0000-0000A90B0000}"/>
    <cellStyle name="Normal 3 2 2 5 2 2 2 3 2 2" xfId="13315" xr:uid="{00000000-0005-0000-0000-0000AA0B0000}"/>
    <cellStyle name="Normal 3 2 2 5 2 2 2 3 3" xfId="9717" xr:uid="{00000000-0005-0000-0000-0000AB0B0000}"/>
    <cellStyle name="Normal 3 2 2 5 2 2 2 4" xfId="4367" xr:uid="{00000000-0005-0000-0000-0000AC0B0000}"/>
    <cellStyle name="Normal 3 2 2 5 2 2 2 4 2" xfId="11563" xr:uid="{00000000-0005-0000-0000-0000AD0B0000}"/>
    <cellStyle name="Normal 3 2 2 5 2 2 2 5" xfId="7965" xr:uid="{00000000-0005-0000-0000-0000AE0B0000}"/>
    <cellStyle name="Normal 3 2 2 5 2 2 3" xfId="1061" xr:uid="{00000000-0005-0000-0000-0000AF0B0000}"/>
    <cellStyle name="Normal 3 2 2 5 2 2 3 2" xfId="1937" xr:uid="{00000000-0005-0000-0000-0000B00B0000}"/>
    <cellStyle name="Normal 3 2 2 5 2 2 3 2 2" xfId="3689" xr:uid="{00000000-0005-0000-0000-0000B10B0000}"/>
    <cellStyle name="Normal 3 2 2 5 2 2 3 2 2 2" xfId="7287" xr:uid="{00000000-0005-0000-0000-0000B20B0000}"/>
    <cellStyle name="Normal 3 2 2 5 2 2 3 2 2 2 2" xfId="14483" xr:uid="{00000000-0005-0000-0000-0000B30B0000}"/>
    <cellStyle name="Normal 3 2 2 5 2 2 3 2 2 3" xfId="10885" xr:uid="{00000000-0005-0000-0000-0000B40B0000}"/>
    <cellStyle name="Normal 3 2 2 5 2 2 3 2 3" xfId="5535" xr:uid="{00000000-0005-0000-0000-0000B50B0000}"/>
    <cellStyle name="Normal 3 2 2 5 2 2 3 2 3 2" xfId="12731" xr:uid="{00000000-0005-0000-0000-0000B60B0000}"/>
    <cellStyle name="Normal 3 2 2 5 2 2 3 2 4" xfId="9133" xr:uid="{00000000-0005-0000-0000-0000B70B0000}"/>
    <cellStyle name="Normal 3 2 2 5 2 2 3 3" xfId="2813" xr:uid="{00000000-0005-0000-0000-0000B80B0000}"/>
    <cellStyle name="Normal 3 2 2 5 2 2 3 3 2" xfId="6411" xr:uid="{00000000-0005-0000-0000-0000B90B0000}"/>
    <cellStyle name="Normal 3 2 2 5 2 2 3 3 2 2" xfId="13607" xr:uid="{00000000-0005-0000-0000-0000BA0B0000}"/>
    <cellStyle name="Normal 3 2 2 5 2 2 3 3 3" xfId="10009" xr:uid="{00000000-0005-0000-0000-0000BB0B0000}"/>
    <cellStyle name="Normal 3 2 2 5 2 2 3 4" xfId="4659" xr:uid="{00000000-0005-0000-0000-0000BC0B0000}"/>
    <cellStyle name="Normal 3 2 2 5 2 2 3 4 2" xfId="11855" xr:uid="{00000000-0005-0000-0000-0000BD0B0000}"/>
    <cellStyle name="Normal 3 2 2 5 2 2 3 5" xfId="8257" xr:uid="{00000000-0005-0000-0000-0000BE0B0000}"/>
    <cellStyle name="Normal 3 2 2 5 2 2 4" xfId="1353" xr:uid="{00000000-0005-0000-0000-0000BF0B0000}"/>
    <cellStyle name="Normal 3 2 2 5 2 2 4 2" xfId="3105" xr:uid="{00000000-0005-0000-0000-0000C00B0000}"/>
    <cellStyle name="Normal 3 2 2 5 2 2 4 2 2" xfId="6703" xr:uid="{00000000-0005-0000-0000-0000C10B0000}"/>
    <cellStyle name="Normal 3 2 2 5 2 2 4 2 2 2" xfId="13899" xr:uid="{00000000-0005-0000-0000-0000C20B0000}"/>
    <cellStyle name="Normal 3 2 2 5 2 2 4 2 3" xfId="10301" xr:uid="{00000000-0005-0000-0000-0000C30B0000}"/>
    <cellStyle name="Normal 3 2 2 5 2 2 4 3" xfId="4951" xr:uid="{00000000-0005-0000-0000-0000C40B0000}"/>
    <cellStyle name="Normal 3 2 2 5 2 2 4 3 2" xfId="12147" xr:uid="{00000000-0005-0000-0000-0000C50B0000}"/>
    <cellStyle name="Normal 3 2 2 5 2 2 4 4" xfId="8549" xr:uid="{00000000-0005-0000-0000-0000C60B0000}"/>
    <cellStyle name="Normal 3 2 2 5 2 2 5" xfId="2229" xr:uid="{00000000-0005-0000-0000-0000C70B0000}"/>
    <cellStyle name="Normal 3 2 2 5 2 2 5 2" xfId="5827" xr:uid="{00000000-0005-0000-0000-0000C80B0000}"/>
    <cellStyle name="Normal 3 2 2 5 2 2 5 2 2" xfId="13023" xr:uid="{00000000-0005-0000-0000-0000C90B0000}"/>
    <cellStyle name="Normal 3 2 2 5 2 2 5 3" xfId="9425" xr:uid="{00000000-0005-0000-0000-0000CA0B0000}"/>
    <cellStyle name="Normal 3 2 2 5 2 2 6" xfId="4075" xr:uid="{00000000-0005-0000-0000-0000CB0B0000}"/>
    <cellStyle name="Normal 3 2 2 5 2 2 6 2" xfId="11271" xr:uid="{00000000-0005-0000-0000-0000CC0B0000}"/>
    <cellStyle name="Normal 3 2 2 5 2 2 7" xfId="7673" xr:uid="{00000000-0005-0000-0000-0000CD0B0000}"/>
    <cellStyle name="Normal 3 2 2 5 2 3" xfId="620" xr:uid="{00000000-0005-0000-0000-0000CE0B0000}"/>
    <cellStyle name="Normal 3 2 2 5 2 3 2" xfId="1499" xr:uid="{00000000-0005-0000-0000-0000CF0B0000}"/>
    <cellStyle name="Normal 3 2 2 5 2 3 2 2" xfId="3251" xr:uid="{00000000-0005-0000-0000-0000D00B0000}"/>
    <cellStyle name="Normal 3 2 2 5 2 3 2 2 2" xfId="6849" xr:uid="{00000000-0005-0000-0000-0000D10B0000}"/>
    <cellStyle name="Normal 3 2 2 5 2 3 2 2 2 2" xfId="14045" xr:uid="{00000000-0005-0000-0000-0000D20B0000}"/>
    <cellStyle name="Normal 3 2 2 5 2 3 2 2 3" xfId="10447" xr:uid="{00000000-0005-0000-0000-0000D30B0000}"/>
    <cellStyle name="Normal 3 2 2 5 2 3 2 3" xfId="5097" xr:uid="{00000000-0005-0000-0000-0000D40B0000}"/>
    <cellStyle name="Normal 3 2 2 5 2 3 2 3 2" xfId="12293" xr:uid="{00000000-0005-0000-0000-0000D50B0000}"/>
    <cellStyle name="Normal 3 2 2 5 2 3 2 4" xfId="8695" xr:uid="{00000000-0005-0000-0000-0000D60B0000}"/>
    <cellStyle name="Normal 3 2 2 5 2 3 3" xfId="2375" xr:uid="{00000000-0005-0000-0000-0000D70B0000}"/>
    <cellStyle name="Normal 3 2 2 5 2 3 3 2" xfId="5973" xr:uid="{00000000-0005-0000-0000-0000D80B0000}"/>
    <cellStyle name="Normal 3 2 2 5 2 3 3 2 2" xfId="13169" xr:uid="{00000000-0005-0000-0000-0000D90B0000}"/>
    <cellStyle name="Normal 3 2 2 5 2 3 3 3" xfId="9571" xr:uid="{00000000-0005-0000-0000-0000DA0B0000}"/>
    <cellStyle name="Normal 3 2 2 5 2 3 4" xfId="4221" xr:uid="{00000000-0005-0000-0000-0000DB0B0000}"/>
    <cellStyle name="Normal 3 2 2 5 2 3 4 2" xfId="11417" xr:uid="{00000000-0005-0000-0000-0000DC0B0000}"/>
    <cellStyle name="Normal 3 2 2 5 2 3 5" xfId="7819" xr:uid="{00000000-0005-0000-0000-0000DD0B0000}"/>
    <cellStyle name="Normal 3 2 2 5 2 4" xfId="915" xr:uid="{00000000-0005-0000-0000-0000DE0B0000}"/>
    <cellStyle name="Normal 3 2 2 5 2 4 2" xfId="1791" xr:uid="{00000000-0005-0000-0000-0000DF0B0000}"/>
    <cellStyle name="Normal 3 2 2 5 2 4 2 2" xfId="3543" xr:uid="{00000000-0005-0000-0000-0000E00B0000}"/>
    <cellStyle name="Normal 3 2 2 5 2 4 2 2 2" xfId="7141" xr:uid="{00000000-0005-0000-0000-0000E10B0000}"/>
    <cellStyle name="Normal 3 2 2 5 2 4 2 2 2 2" xfId="14337" xr:uid="{00000000-0005-0000-0000-0000E20B0000}"/>
    <cellStyle name="Normal 3 2 2 5 2 4 2 2 3" xfId="10739" xr:uid="{00000000-0005-0000-0000-0000E30B0000}"/>
    <cellStyle name="Normal 3 2 2 5 2 4 2 3" xfId="5389" xr:uid="{00000000-0005-0000-0000-0000E40B0000}"/>
    <cellStyle name="Normal 3 2 2 5 2 4 2 3 2" xfId="12585" xr:uid="{00000000-0005-0000-0000-0000E50B0000}"/>
    <cellStyle name="Normal 3 2 2 5 2 4 2 4" xfId="8987" xr:uid="{00000000-0005-0000-0000-0000E60B0000}"/>
    <cellStyle name="Normal 3 2 2 5 2 4 3" xfId="2667" xr:uid="{00000000-0005-0000-0000-0000E70B0000}"/>
    <cellStyle name="Normal 3 2 2 5 2 4 3 2" xfId="6265" xr:uid="{00000000-0005-0000-0000-0000E80B0000}"/>
    <cellStyle name="Normal 3 2 2 5 2 4 3 2 2" xfId="13461" xr:uid="{00000000-0005-0000-0000-0000E90B0000}"/>
    <cellStyle name="Normal 3 2 2 5 2 4 3 3" xfId="9863" xr:uid="{00000000-0005-0000-0000-0000EA0B0000}"/>
    <cellStyle name="Normal 3 2 2 5 2 4 4" xfId="4513" xr:uid="{00000000-0005-0000-0000-0000EB0B0000}"/>
    <cellStyle name="Normal 3 2 2 5 2 4 4 2" xfId="11709" xr:uid="{00000000-0005-0000-0000-0000EC0B0000}"/>
    <cellStyle name="Normal 3 2 2 5 2 4 5" xfId="8111" xr:uid="{00000000-0005-0000-0000-0000ED0B0000}"/>
    <cellStyle name="Normal 3 2 2 5 2 5" xfId="1207" xr:uid="{00000000-0005-0000-0000-0000EE0B0000}"/>
    <cellStyle name="Normal 3 2 2 5 2 5 2" xfId="2959" xr:uid="{00000000-0005-0000-0000-0000EF0B0000}"/>
    <cellStyle name="Normal 3 2 2 5 2 5 2 2" xfId="6557" xr:uid="{00000000-0005-0000-0000-0000F00B0000}"/>
    <cellStyle name="Normal 3 2 2 5 2 5 2 2 2" xfId="13753" xr:uid="{00000000-0005-0000-0000-0000F10B0000}"/>
    <cellStyle name="Normal 3 2 2 5 2 5 2 3" xfId="10155" xr:uid="{00000000-0005-0000-0000-0000F20B0000}"/>
    <cellStyle name="Normal 3 2 2 5 2 5 3" xfId="4805" xr:uid="{00000000-0005-0000-0000-0000F30B0000}"/>
    <cellStyle name="Normal 3 2 2 5 2 5 3 2" xfId="12001" xr:uid="{00000000-0005-0000-0000-0000F40B0000}"/>
    <cellStyle name="Normal 3 2 2 5 2 5 4" xfId="8403" xr:uid="{00000000-0005-0000-0000-0000F50B0000}"/>
    <cellStyle name="Normal 3 2 2 5 2 6" xfId="2083" xr:uid="{00000000-0005-0000-0000-0000F60B0000}"/>
    <cellStyle name="Normal 3 2 2 5 2 6 2" xfId="5681" xr:uid="{00000000-0005-0000-0000-0000F70B0000}"/>
    <cellStyle name="Normal 3 2 2 5 2 6 2 2" xfId="12877" xr:uid="{00000000-0005-0000-0000-0000F80B0000}"/>
    <cellStyle name="Normal 3 2 2 5 2 6 3" xfId="9279" xr:uid="{00000000-0005-0000-0000-0000F90B0000}"/>
    <cellStyle name="Normal 3 2 2 5 2 7" xfId="3929" xr:uid="{00000000-0005-0000-0000-0000FA0B0000}"/>
    <cellStyle name="Normal 3 2 2 5 2 7 2" xfId="11125" xr:uid="{00000000-0005-0000-0000-0000FB0B0000}"/>
    <cellStyle name="Normal 3 2 2 5 2 8" xfId="7527" xr:uid="{00000000-0005-0000-0000-0000FC0B0000}"/>
    <cellStyle name="Normal 3 2 2 5 3" xfId="394" xr:uid="{00000000-0005-0000-0000-0000FD0B0000}"/>
    <cellStyle name="Normal 3 2 2 5 3 2" xfId="686" xr:uid="{00000000-0005-0000-0000-0000FE0B0000}"/>
    <cellStyle name="Normal 3 2 2 5 3 2 2" xfId="1565" xr:uid="{00000000-0005-0000-0000-0000FF0B0000}"/>
    <cellStyle name="Normal 3 2 2 5 3 2 2 2" xfId="3317" xr:uid="{00000000-0005-0000-0000-0000000C0000}"/>
    <cellStyle name="Normal 3 2 2 5 3 2 2 2 2" xfId="6915" xr:uid="{00000000-0005-0000-0000-0000010C0000}"/>
    <cellStyle name="Normal 3 2 2 5 3 2 2 2 2 2" xfId="14111" xr:uid="{00000000-0005-0000-0000-0000020C0000}"/>
    <cellStyle name="Normal 3 2 2 5 3 2 2 2 3" xfId="10513" xr:uid="{00000000-0005-0000-0000-0000030C0000}"/>
    <cellStyle name="Normal 3 2 2 5 3 2 2 3" xfId="5163" xr:uid="{00000000-0005-0000-0000-0000040C0000}"/>
    <cellStyle name="Normal 3 2 2 5 3 2 2 3 2" xfId="12359" xr:uid="{00000000-0005-0000-0000-0000050C0000}"/>
    <cellStyle name="Normal 3 2 2 5 3 2 2 4" xfId="8761" xr:uid="{00000000-0005-0000-0000-0000060C0000}"/>
    <cellStyle name="Normal 3 2 2 5 3 2 3" xfId="2441" xr:uid="{00000000-0005-0000-0000-0000070C0000}"/>
    <cellStyle name="Normal 3 2 2 5 3 2 3 2" xfId="6039" xr:uid="{00000000-0005-0000-0000-0000080C0000}"/>
    <cellStyle name="Normal 3 2 2 5 3 2 3 2 2" xfId="13235" xr:uid="{00000000-0005-0000-0000-0000090C0000}"/>
    <cellStyle name="Normal 3 2 2 5 3 2 3 3" xfId="9637" xr:uid="{00000000-0005-0000-0000-00000A0C0000}"/>
    <cellStyle name="Normal 3 2 2 5 3 2 4" xfId="4287" xr:uid="{00000000-0005-0000-0000-00000B0C0000}"/>
    <cellStyle name="Normal 3 2 2 5 3 2 4 2" xfId="11483" xr:uid="{00000000-0005-0000-0000-00000C0C0000}"/>
    <cellStyle name="Normal 3 2 2 5 3 2 5" xfId="7885" xr:uid="{00000000-0005-0000-0000-00000D0C0000}"/>
    <cellStyle name="Normal 3 2 2 5 3 3" xfId="981" xr:uid="{00000000-0005-0000-0000-00000E0C0000}"/>
    <cellStyle name="Normal 3 2 2 5 3 3 2" xfId="1857" xr:uid="{00000000-0005-0000-0000-00000F0C0000}"/>
    <cellStyle name="Normal 3 2 2 5 3 3 2 2" xfId="3609" xr:uid="{00000000-0005-0000-0000-0000100C0000}"/>
    <cellStyle name="Normal 3 2 2 5 3 3 2 2 2" xfId="7207" xr:uid="{00000000-0005-0000-0000-0000110C0000}"/>
    <cellStyle name="Normal 3 2 2 5 3 3 2 2 2 2" xfId="14403" xr:uid="{00000000-0005-0000-0000-0000120C0000}"/>
    <cellStyle name="Normal 3 2 2 5 3 3 2 2 3" xfId="10805" xr:uid="{00000000-0005-0000-0000-0000130C0000}"/>
    <cellStyle name="Normal 3 2 2 5 3 3 2 3" xfId="5455" xr:uid="{00000000-0005-0000-0000-0000140C0000}"/>
    <cellStyle name="Normal 3 2 2 5 3 3 2 3 2" xfId="12651" xr:uid="{00000000-0005-0000-0000-0000150C0000}"/>
    <cellStyle name="Normal 3 2 2 5 3 3 2 4" xfId="9053" xr:uid="{00000000-0005-0000-0000-0000160C0000}"/>
    <cellStyle name="Normal 3 2 2 5 3 3 3" xfId="2733" xr:uid="{00000000-0005-0000-0000-0000170C0000}"/>
    <cellStyle name="Normal 3 2 2 5 3 3 3 2" xfId="6331" xr:uid="{00000000-0005-0000-0000-0000180C0000}"/>
    <cellStyle name="Normal 3 2 2 5 3 3 3 2 2" xfId="13527" xr:uid="{00000000-0005-0000-0000-0000190C0000}"/>
    <cellStyle name="Normal 3 2 2 5 3 3 3 3" xfId="9929" xr:uid="{00000000-0005-0000-0000-00001A0C0000}"/>
    <cellStyle name="Normal 3 2 2 5 3 3 4" xfId="4579" xr:uid="{00000000-0005-0000-0000-00001B0C0000}"/>
    <cellStyle name="Normal 3 2 2 5 3 3 4 2" xfId="11775" xr:uid="{00000000-0005-0000-0000-00001C0C0000}"/>
    <cellStyle name="Normal 3 2 2 5 3 3 5" xfId="8177" xr:uid="{00000000-0005-0000-0000-00001D0C0000}"/>
    <cellStyle name="Normal 3 2 2 5 3 4" xfId="1273" xr:uid="{00000000-0005-0000-0000-00001E0C0000}"/>
    <cellStyle name="Normal 3 2 2 5 3 4 2" xfId="3025" xr:uid="{00000000-0005-0000-0000-00001F0C0000}"/>
    <cellStyle name="Normal 3 2 2 5 3 4 2 2" xfId="6623" xr:uid="{00000000-0005-0000-0000-0000200C0000}"/>
    <cellStyle name="Normal 3 2 2 5 3 4 2 2 2" xfId="13819" xr:uid="{00000000-0005-0000-0000-0000210C0000}"/>
    <cellStyle name="Normal 3 2 2 5 3 4 2 3" xfId="10221" xr:uid="{00000000-0005-0000-0000-0000220C0000}"/>
    <cellStyle name="Normal 3 2 2 5 3 4 3" xfId="4871" xr:uid="{00000000-0005-0000-0000-0000230C0000}"/>
    <cellStyle name="Normal 3 2 2 5 3 4 3 2" xfId="12067" xr:uid="{00000000-0005-0000-0000-0000240C0000}"/>
    <cellStyle name="Normal 3 2 2 5 3 4 4" xfId="8469" xr:uid="{00000000-0005-0000-0000-0000250C0000}"/>
    <cellStyle name="Normal 3 2 2 5 3 5" xfId="2149" xr:uid="{00000000-0005-0000-0000-0000260C0000}"/>
    <cellStyle name="Normal 3 2 2 5 3 5 2" xfId="5747" xr:uid="{00000000-0005-0000-0000-0000270C0000}"/>
    <cellStyle name="Normal 3 2 2 5 3 5 2 2" xfId="12943" xr:uid="{00000000-0005-0000-0000-0000280C0000}"/>
    <cellStyle name="Normal 3 2 2 5 3 5 3" xfId="9345" xr:uid="{00000000-0005-0000-0000-0000290C0000}"/>
    <cellStyle name="Normal 3 2 2 5 3 6" xfId="3995" xr:uid="{00000000-0005-0000-0000-00002A0C0000}"/>
    <cellStyle name="Normal 3 2 2 5 3 6 2" xfId="11191" xr:uid="{00000000-0005-0000-0000-00002B0C0000}"/>
    <cellStyle name="Normal 3 2 2 5 3 7" xfId="7593" xr:uid="{00000000-0005-0000-0000-00002C0C0000}"/>
    <cellStyle name="Normal 3 2 2 5 4" xfId="540" xr:uid="{00000000-0005-0000-0000-00002D0C0000}"/>
    <cellStyle name="Normal 3 2 2 5 4 2" xfId="1419" xr:uid="{00000000-0005-0000-0000-00002E0C0000}"/>
    <cellStyle name="Normal 3 2 2 5 4 2 2" xfId="3171" xr:uid="{00000000-0005-0000-0000-00002F0C0000}"/>
    <cellStyle name="Normal 3 2 2 5 4 2 2 2" xfId="6769" xr:uid="{00000000-0005-0000-0000-0000300C0000}"/>
    <cellStyle name="Normal 3 2 2 5 4 2 2 2 2" xfId="13965" xr:uid="{00000000-0005-0000-0000-0000310C0000}"/>
    <cellStyle name="Normal 3 2 2 5 4 2 2 3" xfId="10367" xr:uid="{00000000-0005-0000-0000-0000320C0000}"/>
    <cellStyle name="Normal 3 2 2 5 4 2 3" xfId="5017" xr:uid="{00000000-0005-0000-0000-0000330C0000}"/>
    <cellStyle name="Normal 3 2 2 5 4 2 3 2" xfId="12213" xr:uid="{00000000-0005-0000-0000-0000340C0000}"/>
    <cellStyle name="Normal 3 2 2 5 4 2 4" xfId="8615" xr:uid="{00000000-0005-0000-0000-0000350C0000}"/>
    <cellStyle name="Normal 3 2 2 5 4 3" xfId="2295" xr:uid="{00000000-0005-0000-0000-0000360C0000}"/>
    <cellStyle name="Normal 3 2 2 5 4 3 2" xfId="5893" xr:uid="{00000000-0005-0000-0000-0000370C0000}"/>
    <cellStyle name="Normal 3 2 2 5 4 3 2 2" xfId="13089" xr:uid="{00000000-0005-0000-0000-0000380C0000}"/>
    <cellStyle name="Normal 3 2 2 5 4 3 3" xfId="9491" xr:uid="{00000000-0005-0000-0000-0000390C0000}"/>
    <cellStyle name="Normal 3 2 2 5 4 4" xfId="4141" xr:uid="{00000000-0005-0000-0000-00003A0C0000}"/>
    <cellStyle name="Normal 3 2 2 5 4 4 2" xfId="11337" xr:uid="{00000000-0005-0000-0000-00003B0C0000}"/>
    <cellStyle name="Normal 3 2 2 5 4 5" xfId="7739" xr:uid="{00000000-0005-0000-0000-00003C0C0000}"/>
    <cellStyle name="Normal 3 2 2 5 5" xfId="835" xr:uid="{00000000-0005-0000-0000-00003D0C0000}"/>
    <cellStyle name="Normal 3 2 2 5 5 2" xfId="1711" xr:uid="{00000000-0005-0000-0000-00003E0C0000}"/>
    <cellStyle name="Normal 3 2 2 5 5 2 2" xfId="3463" xr:uid="{00000000-0005-0000-0000-00003F0C0000}"/>
    <cellStyle name="Normal 3 2 2 5 5 2 2 2" xfId="7061" xr:uid="{00000000-0005-0000-0000-0000400C0000}"/>
    <cellStyle name="Normal 3 2 2 5 5 2 2 2 2" xfId="14257" xr:uid="{00000000-0005-0000-0000-0000410C0000}"/>
    <cellStyle name="Normal 3 2 2 5 5 2 2 3" xfId="10659" xr:uid="{00000000-0005-0000-0000-0000420C0000}"/>
    <cellStyle name="Normal 3 2 2 5 5 2 3" xfId="5309" xr:uid="{00000000-0005-0000-0000-0000430C0000}"/>
    <cellStyle name="Normal 3 2 2 5 5 2 3 2" xfId="12505" xr:uid="{00000000-0005-0000-0000-0000440C0000}"/>
    <cellStyle name="Normal 3 2 2 5 5 2 4" xfId="8907" xr:uid="{00000000-0005-0000-0000-0000450C0000}"/>
    <cellStyle name="Normal 3 2 2 5 5 3" xfId="2587" xr:uid="{00000000-0005-0000-0000-0000460C0000}"/>
    <cellStyle name="Normal 3 2 2 5 5 3 2" xfId="6185" xr:uid="{00000000-0005-0000-0000-0000470C0000}"/>
    <cellStyle name="Normal 3 2 2 5 5 3 2 2" xfId="13381" xr:uid="{00000000-0005-0000-0000-0000480C0000}"/>
    <cellStyle name="Normal 3 2 2 5 5 3 3" xfId="9783" xr:uid="{00000000-0005-0000-0000-0000490C0000}"/>
    <cellStyle name="Normal 3 2 2 5 5 4" xfId="4433" xr:uid="{00000000-0005-0000-0000-00004A0C0000}"/>
    <cellStyle name="Normal 3 2 2 5 5 4 2" xfId="11629" xr:uid="{00000000-0005-0000-0000-00004B0C0000}"/>
    <cellStyle name="Normal 3 2 2 5 5 5" xfId="8031" xr:uid="{00000000-0005-0000-0000-00004C0C0000}"/>
    <cellStyle name="Normal 3 2 2 5 6" xfId="1127" xr:uid="{00000000-0005-0000-0000-00004D0C0000}"/>
    <cellStyle name="Normal 3 2 2 5 6 2" xfId="2879" xr:uid="{00000000-0005-0000-0000-00004E0C0000}"/>
    <cellStyle name="Normal 3 2 2 5 6 2 2" xfId="6477" xr:uid="{00000000-0005-0000-0000-00004F0C0000}"/>
    <cellStyle name="Normal 3 2 2 5 6 2 2 2" xfId="13673" xr:uid="{00000000-0005-0000-0000-0000500C0000}"/>
    <cellStyle name="Normal 3 2 2 5 6 2 3" xfId="10075" xr:uid="{00000000-0005-0000-0000-0000510C0000}"/>
    <cellStyle name="Normal 3 2 2 5 6 3" xfId="4725" xr:uid="{00000000-0005-0000-0000-0000520C0000}"/>
    <cellStyle name="Normal 3 2 2 5 6 3 2" xfId="11921" xr:uid="{00000000-0005-0000-0000-0000530C0000}"/>
    <cellStyle name="Normal 3 2 2 5 6 4" xfId="8323" xr:uid="{00000000-0005-0000-0000-0000540C0000}"/>
    <cellStyle name="Normal 3 2 2 5 7" xfId="2003" xr:uid="{00000000-0005-0000-0000-0000550C0000}"/>
    <cellStyle name="Normal 3 2 2 5 7 2" xfId="5601" xr:uid="{00000000-0005-0000-0000-0000560C0000}"/>
    <cellStyle name="Normal 3 2 2 5 7 2 2" xfId="12797" xr:uid="{00000000-0005-0000-0000-0000570C0000}"/>
    <cellStyle name="Normal 3 2 2 5 7 3" xfId="9199" xr:uid="{00000000-0005-0000-0000-0000580C0000}"/>
    <cellStyle name="Normal 3 2 2 5 8" xfId="3769" xr:uid="{00000000-0005-0000-0000-0000590C0000}"/>
    <cellStyle name="Normal 3 2 2 5 8 2" xfId="7367" xr:uid="{00000000-0005-0000-0000-00005A0C0000}"/>
    <cellStyle name="Normal 3 2 2 5 8 2 2" xfId="14563" xr:uid="{00000000-0005-0000-0000-00005B0C0000}"/>
    <cellStyle name="Normal 3 2 2 5 8 3" xfId="10965" xr:uid="{00000000-0005-0000-0000-00005C0C0000}"/>
    <cellStyle name="Normal 3 2 2 5 9" xfId="3849" xr:uid="{00000000-0005-0000-0000-00005D0C0000}"/>
    <cellStyle name="Normal 3 2 2 5 9 2" xfId="11045" xr:uid="{00000000-0005-0000-0000-00005E0C0000}"/>
    <cellStyle name="Normal 3 2 2 6" xfId="35" xr:uid="{00000000-0005-0000-0000-00005F0C0000}"/>
    <cellStyle name="Normal 3 2 2 6 10" xfId="7469" xr:uid="{00000000-0005-0000-0000-0000600C0000}"/>
    <cellStyle name="Normal 3 2 2 6 11" xfId="264" xr:uid="{00000000-0005-0000-0000-0000610C0000}"/>
    <cellStyle name="Normal 3 2 2 6 12" xfId="182" xr:uid="{00000000-0005-0000-0000-0000620C0000}"/>
    <cellStyle name="Normal 3 2 2 6 2" xfId="349" xr:uid="{00000000-0005-0000-0000-0000630C0000}"/>
    <cellStyle name="Normal 3 2 2 6 2 2" xfId="496" xr:uid="{00000000-0005-0000-0000-0000640C0000}"/>
    <cellStyle name="Normal 3 2 2 6 2 2 2" xfId="788" xr:uid="{00000000-0005-0000-0000-0000650C0000}"/>
    <cellStyle name="Normal 3 2 2 6 2 2 2 2" xfId="1667" xr:uid="{00000000-0005-0000-0000-0000660C0000}"/>
    <cellStyle name="Normal 3 2 2 6 2 2 2 2 2" xfId="3419" xr:uid="{00000000-0005-0000-0000-0000670C0000}"/>
    <cellStyle name="Normal 3 2 2 6 2 2 2 2 2 2" xfId="7017" xr:uid="{00000000-0005-0000-0000-0000680C0000}"/>
    <cellStyle name="Normal 3 2 2 6 2 2 2 2 2 2 2" xfId="14213" xr:uid="{00000000-0005-0000-0000-0000690C0000}"/>
    <cellStyle name="Normal 3 2 2 6 2 2 2 2 2 3" xfId="10615" xr:uid="{00000000-0005-0000-0000-00006A0C0000}"/>
    <cellStyle name="Normal 3 2 2 6 2 2 2 2 3" xfId="5265" xr:uid="{00000000-0005-0000-0000-00006B0C0000}"/>
    <cellStyle name="Normal 3 2 2 6 2 2 2 2 3 2" xfId="12461" xr:uid="{00000000-0005-0000-0000-00006C0C0000}"/>
    <cellStyle name="Normal 3 2 2 6 2 2 2 2 4" xfId="8863" xr:uid="{00000000-0005-0000-0000-00006D0C0000}"/>
    <cellStyle name="Normal 3 2 2 6 2 2 2 3" xfId="2543" xr:uid="{00000000-0005-0000-0000-00006E0C0000}"/>
    <cellStyle name="Normal 3 2 2 6 2 2 2 3 2" xfId="6141" xr:uid="{00000000-0005-0000-0000-00006F0C0000}"/>
    <cellStyle name="Normal 3 2 2 6 2 2 2 3 2 2" xfId="13337" xr:uid="{00000000-0005-0000-0000-0000700C0000}"/>
    <cellStyle name="Normal 3 2 2 6 2 2 2 3 3" xfId="9739" xr:uid="{00000000-0005-0000-0000-0000710C0000}"/>
    <cellStyle name="Normal 3 2 2 6 2 2 2 4" xfId="4389" xr:uid="{00000000-0005-0000-0000-0000720C0000}"/>
    <cellStyle name="Normal 3 2 2 6 2 2 2 4 2" xfId="11585" xr:uid="{00000000-0005-0000-0000-0000730C0000}"/>
    <cellStyle name="Normal 3 2 2 6 2 2 2 5" xfId="7987" xr:uid="{00000000-0005-0000-0000-0000740C0000}"/>
    <cellStyle name="Normal 3 2 2 6 2 2 3" xfId="1083" xr:uid="{00000000-0005-0000-0000-0000750C0000}"/>
    <cellStyle name="Normal 3 2 2 6 2 2 3 2" xfId="1959" xr:uid="{00000000-0005-0000-0000-0000760C0000}"/>
    <cellStyle name="Normal 3 2 2 6 2 2 3 2 2" xfId="3711" xr:uid="{00000000-0005-0000-0000-0000770C0000}"/>
    <cellStyle name="Normal 3 2 2 6 2 2 3 2 2 2" xfId="7309" xr:uid="{00000000-0005-0000-0000-0000780C0000}"/>
    <cellStyle name="Normal 3 2 2 6 2 2 3 2 2 2 2" xfId="14505" xr:uid="{00000000-0005-0000-0000-0000790C0000}"/>
    <cellStyle name="Normal 3 2 2 6 2 2 3 2 2 3" xfId="10907" xr:uid="{00000000-0005-0000-0000-00007A0C0000}"/>
    <cellStyle name="Normal 3 2 2 6 2 2 3 2 3" xfId="5557" xr:uid="{00000000-0005-0000-0000-00007B0C0000}"/>
    <cellStyle name="Normal 3 2 2 6 2 2 3 2 3 2" xfId="12753" xr:uid="{00000000-0005-0000-0000-00007C0C0000}"/>
    <cellStyle name="Normal 3 2 2 6 2 2 3 2 4" xfId="9155" xr:uid="{00000000-0005-0000-0000-00007D0C0000}"/>
    <cellStyle name="Normal 3 2 2 6 2 2 3 3" xfId="2835" xr:uid="{00000000-0005-0000-0000-00007E0C0000}"/>
    <cellStyle name="Normal 3 2 2 6 2 2 3 3 2" xfId="6433" xr:uid="{00000000-0005-0000-0000-00007F0C0000}"/>
    <cellStyle name="Normal 3 2 2 6 2 2 3 3 2 2" xfId="13629" xr:uid="{00000000-0005-0000-0000-0000800C0000}"/>
    <cellStyle name="Normal 3 2 2 6 2 2 3 3 3" xfId="10031" xr:uid="{00000000-0005-0000-0000-0000810C0000}"/>
    <cellStyle name="Normal 3 2 2 6 2 2 3 4" xfId="4681" xr:uid="{00000000-0005-0000-0000-0000820C0000}"/>
    <cellStyle name="Normal 3 2 2 6 2 2 3 4 2" xfId="11877" xr:uid="{00000000-0005-0000-0000-0000830C0000}"/>
    <cellStyle name="Normal 3 2 2 6 2 2 3 5" xfId="8279" xr:uid="{00000000-0005-0000-0000-0000840C0000}"/>
    <cellStyle name="Normal 3 2 2 6 2 2 4" xfId="1375" xr:uid="{00000000-0005-0000-0000-0000850C0000}"/>
    <cellStyle name="Normal 3 2 2 6 2 2 4 2" xfId="3127" xr:uid="{00000000-0005-0000-0000-0000860C0000}"/>
    <cellStyle name="Normal 3 2 2 6 2 2 4 2 2" xfId="6725" xr:uid="{00000000-0005-0000-0000-0000870C0000}"/>
    <cellStyle name="Normal 3 2 2 6 2 2 4 2 2 2" xfId="13921" xr:uid="{00000000-0005-0000-0000-0000880C0000}"/>
    <cellStyle name="Normal 3 2 2 6 2 2 4 2 3" xfId="10323" xr:uid="{00000000-0005-0000-0000-0000890C0000}"/>
    <cellStyle name="Normal 3 2 2 6 2 2 4 3" xfId="4973" xr:uid="{00000000-0005-0000-0000-00008A0C0000}"/>
    <cellStyle name="Normal 3 2 2 6 2 2 4 3 2" xfId="12169" xr:uid="{00000000-0005-0000-0000-00008B0C0000}"/>
    <cellStyle name="Normal 3 2 2 6 2 2 4 4" xfId="8571" xr:uid="{00000000-0005-0000-0000-00008C0C0000}"/>
    <cellStyle name="Normal 3 2 2 6 2 2 5" xfId="2251" xr:uid="{00000000-0005-0000-0000-00008D0C0000}"/>
    <cellStyle name="Normal 3 2 2 6 2 2 5 2" xfId="5849" xr:uid="{00000000-0005-0000-0000-00008E0C0000}"/>
    <cellStyle name="Normal 3 2 2 6 2 2 5 2 2" xfId="13045" xr:uid="{00000000-0005-0000-0000-00008F0C0000}"/>
    <cellStyle name="Normal 3 2 2 6 2 2 5 3" xfId="9447" xr:uid="{00000000-0005-0000-0000-0000900C0000}"/>
    <cellStyle name="Normal 3 2 2 6 2 2 6" xfId="4097" xr:uid="{00000000-0005-0000-0000-0000910C0000}"/>
    <cellStyle name="Normal 3 2 2 6 2 2 6 2" xfId="11293" xr:uid="{00000000-0005-0000-0000-0000920C0000}"/>
    <cellStyle name="Normal 3 2 2 6 2 2 7" xfId="7695" xr:uid="{00000000-0005-0000-0000-0000930C0000}"/>
    <cellStyle name="Normal 3 2 2 6 2 3" xfId="642" xr:uid="{00000000-0005-0000-0000-0000940C0000}"/>
    <cellStyle name="Normal 3 2 2 6 2 3 2" xfId="1521" xr:uid="{00000000-0005-0000-0000-0000950C0000}"/>
    <cellStyle name="Normal 3 2 2 6 2 3 2 2" xfId="3273" xr:uid="{00000000-0005-0000-0000-0000960C0000}"/>
    <cellStyle name="Normal 3 2 2 6 2 3 2 2 2" xfId="6871" xr:uid="{00000000-0005-0000-0000-0000970C0000}"/>
    <cellStyle name="Normal 3 2 2 6 2 3 2 2 2 2" xfId="14067" xr:uid="{00000000-0005-0000-0000-0000980C0000}"/>
    <cellStyle name="Normal 3 2 2 6 2 3 2 2 3" xfId="10469" xr:uid="{00000000-0005-0000-0000-0000990C0000}"/>
    <cellStyle name="Normal 3 2 2 6 2 3 2 3" xfId="5119" xr:uid="{00000000-0005-0000-0000-00009A0C0000}"/>
    <cellStyle name="Normal 3 2 2 6 2 3 2 3 2" xfId="12315" xr:uid="{00000000-0005-0000-0000-00009B0C0000}"/>
    <cellStyle name="Normal 3 2 2 6 2 3 2 4" xfId="8717" xr:uid="{00000000-0005-0000-0000-00009C0C0000}"/>
    <cellStyle name="Normal 3 2 2 6 2 3 3" xfId="2397" xr:uid="{00000000-0005-0000-0000-00009D0C0000}"/>
    <cellStyle name="Normal 3 2 2 6 2 3 3 2" xfId="5995" xr:uid="{00000000-0005-0000-0000-00009E0C0000}"/>
    <cellStyle name="Normal 3 2 2 6 2 3 3 2 2" xfId="13191" xr:uid="{00000000-0005-0000-0000-00009F0C0000}"/>
    <cellStyle name="Normal 3 2 2 6 2 3 3 3" xfId="9593" xr:uid="{00000000-0005-0000-0000-0000A00C0000}"/>
    <cellStyle name="Normal 3 2 2 6 2 3 4" xfId="4243" xr:uid="{00000000-0005-0000-0000-0000A10C0000}"/>
    <cellStyle name="Normal 3 2 2 6 2 3 4 2" xfId="11439" xr:uid="{00000000-0005-0000-0000-0000A20C0000}"/>
    <cellStyle name="Normal 3 2 2 6 2 3 5" xfId="7841" xr:uid="{00000000-0005-0000-0000-0000A30C0000}"/>
    <cellStyle name="Normal 3 2 2 6 2 4" xfId="937" xr:uid="{00000000-0005-0000-0000-0000A40C0000}"/>
    <cellStyle name="Normal 3 2 2 6 2 4 2" xfId="1813" xr:uid="{00000000-0005-0000-0000-0000A50C0000}"/>
    <cellStyle name="Normal 3 2 2 6 2 4 2 2" xfId="3565" xr:uid="{00000000-0005-0000-0000-0000A60C0000}"/>
    <cellStyle name="Normal 3 2 2 6 2 4 2 2 2" xfId="7163" xr:uid="{00000000-0005-0000-0000-0000A70C0000}"/>
    <cellStyle name="Normal 3 2 2 6 2 4 2 2 2 2" xfId="14359" xr:uid="{00000000-0005-0000-0000-0000A80C0000}"/>
    <cellStyle name="Normal 3 2 2 6 2 4 2 2 3" xfId="10761" xr:uid="{00000000-0005-0000-0000-0000A90C0000}"/>
    <cellStyle name="Normal 3 2 2 6 2 4 2 3" xfId="5411" xr:uid="{00000000-0005-0000-0000-0000AA0C0000}"/>
    <cellStyle name="Normal 3 2 2 6 2 4 2 3 2" xfId="12607" xr:uid="{00000000-0005-0000-0000-0000AB0C0000}"/>
    <cellStyle name="Normal 3 2 2 6 2 4 2 4" xfId="9009" xr:uid="{00000000-0005-0000-0000-0000AC0C0000}"/>
    <cellStyle name="Normal 3 2 2 6 2 4 3" xfId="2689" xr:uid="{00000000-0005-0000-0000-0000AD0C0000}"/>
    <cellStyle name="Normal 3 2 2 6 2 4 3 2" xfId="6287" xr:uid="{00000000-0005-0000-0000-0000AE0C0000}"/>
    <cellStyle name="Normal 3 2 2 6 2 4 3 2 2" xfId="13483" xr:uid="{00000000-0005-0000-0000-0000AF0C0000}"/>
    <cellStyle name="Normal 3 2 2 6 2 4 3 3" xfId="9885" xr:uid="{00000000-0005-0000-0000-0000B00C0000}"/>
    <cellStyle name="Normal 3 2 2 6 2 4 4" xfId="4535" xr:uid="{00000000-0005-0000-0000-0000B10C0000}"/>
    <cellStyle name="Normal 3 2 2 6 2 4 4 2" xfId="11731" xr:uid="{00000000-0005-0000-0000-0000B20C0000}"/>
    <cellStyle name="Normal 3 2 2 6 2 4 5" xfId="8133" xr:uid="{00000000-0005-0000-0000-0000B30C0000}"/>
    <cellStyle name="Normal 3 2 2 6 2 5" xfId="1229" xr:uid="{00000000-0005-0000-0000-0000B40C0000}"/>
    <cellStyle name="Normal 3 2 2 6 2 5 2" xfId="2981" xr:uid="{00000000-0005-0000-0000-0000B50C0000}"/>
    <cellStyle name="Normal 3 2 2 6 2 5 2 2" xfId="6579" xr:uid="{00000000-0005-0000-0000-0000B60C0000}"/>
    <cellStyle name="Normal 3 2 2 6 2 5 2 2 2" xfId="13775" xr:uid="{00000000-0005-0000-0000-0000B70C0000}"/>
    <cellStyle name="Normal 3 2 2 6 2 5 2 3" xfId="10177" xr:uid="{00000000-0005-0000-0000-0000B80C0000}"/>
    <cellStyle name="Normal 3 2 2 6 2 5 3" xfId="4827" xr:uid="{00000000-0005-0000-0000-0000B90C0000}"/>
    <cellStyle name="Normal 3 2 2 6 2 5 3 2" xfId="12023" xr:uid="{00000000-0005-0000-0000-0000BA0C0000}"/>
    <cellStyle name="Normal 3 2 2 6 2 5 4" xfId="8425" xr:uid="{00000000-0005-0000-0000-0000BB0C0000}"/>
    <cellStyle name="Normal 3 2 2 6 2 6" xfId="2105" xr:uid="{00000000-0005-0000-0000-0000BC0C0000}"/>
    <cellStyle name="Normal 3 2 2 6 2 6 2" xfId="5703" xr:uid="{00000000-0005-0000-0000-0000BD0C0000}"/>
    <cellStyle name="Normal 3 2 2 6 2 6 2 2" xfId="12899" xr:uid="{00000000-0005-0000-0000-0000BE0C0000}"/>
    <cellStyle name="Normal 3 2 2 6 2 6 3" xfId="9301" xr:uid="{00000000-0005-0000-0000-0000BF0C0000}"/>
    <cellStyle name="Normal 3 2 2 6 2 7" xfId="3951" xr:uid="{00000000-0005-0000-0000-0000C00C0000}"/>
    <cellStyle name="Normal 3 2 2 6 2 7 2" xfId="11147" xr:uid="{00000000-0005-0000-0000-0000C10C0000}"/>
    <cellStyle name="Normal 3 2 2 6 2 8" xfId="7549" xr:uid="{00000000-0005-0000-0000-0000C20C0000}"/>
    <cellStyle name="Normal 3 2 2 6 3" xfId="416" xr:uid="{00000000-0005-0000-0000-0000C30C0000}"/>
    <cellStyle name="Normal 3 2 2 6 3 2" xfId="708" xr:uid="{00000000-0005-0000-0000-0000C40C0000}"/>
    <cellStyle name="Normal 3 2 2 6 3 2 2" xfId="1587" xr:uid="{00000000-0005-0000-0000-0000C50C0000}"/>
    <cellStyle name="Normal 3 2 2 6 3 2 2 2" xfId="3339" xr:uid="{00000000-0005-0000-0000-0000C60C0000}"/>
    <cellStyle name="Normal 3 2 2 6 3 2 2 2 2" xfId="6937" xr:uid="{00000000-0005-0000-0000-0000C70C0000}"/>
    <cellStyle name="Normal 3 2 2 6 3 2 2 2 2 2" xfId="14133" xr:uid="{00000000-0005-0000-0000-0000C80C0000}"/>
    <cellStyle name="Normal 3 2 2 6 3 2 2 2 3" xfId="10535" xr:uid="{00000000-0005-0000-0000-0000C90C0000}"/>
    <cellStyle name="Normal 3 2 2 6 3 2 2 3" xfId="5185" xr:uid="{00000000-0005-0000-0000-0000CA0C0000}"/>
    <cellStyle name="Normal 3 2 2 6 3 2 2 3 2" xfId="12381" xr:uid="{00000000-0005-0000-0000-0000CB0C0000}"/>
    <cellStyle name="Normal 3 2 2 6 3 2 2 4" xfId="8783" xr:uid="{00000000-0005-0000-0000-0000CC0C0000}"/>
    <cellStyle name="Normal 3 2 2 6 3 2 3" xfId="2463" xr:uid="{00000000-0005-0000-0000-0000CD0C0000}"/>
    <cellStyle name="Normal 3 2 2 6 3 2 3 2" xfId="6061" xr:uid="{00000000-0005-0000-0000-0000CE0C0000}"/>
    <cellStyle name="Normal 3 2 2 6 3 2 3 2 2" xfId="13257" xr:uid="{00000000-0005-0000-0000-0000CF0C0000}"/>
    <cellStyle name="Normal 3 2 2 6 3 2 3 3" xfId="9659" xr:uid="{00000000-0005-0000-0000-0000D00C0000}"/>
    <cellStyle name="Normal 3 2 2 6 3 2 4" xfId="4309" xr:uid="{00000000-0005-0000-0000-0000D10C0000}"/>
    <cellStyle name="Normal 3 2 2 6 3 2 4 2" xfId="11505" xr:uid="{00000000-0005-0000-0000-0000D20C0000}"/>
    <cellStyle name="Normal 3 2 2 6 3 2 5" xfId="7907" xr:uid="{00000000-0005-0000-0000-0000D30C0000}"/>
    <cellStyle name="Normal 3 2 2 6 3 3" xfId="1003" xr:uid="{00000000-0005-0000-0000-0000D40C0000}"/>
    <cellStyle name="Normal 3 2 2 6 3 3 2" xfId="1879" xr:uid="{00000000-0005-0000-0000-0000D50C0000}"/>
    <cellStyle name="Normal 3 2 2 6 3 3 2 2" xfId="3631" xr:uid="{00000000-0005-0000-0000-0000D60C0000}"/>
    <cellStyle name="Normal 3 2 2 6 3 3 2 2 2" xfId="7229" xr:uid="{00000000-0005-0000-0000-0000D70C0000}"/>
    <cellStyle name="Normal 3 2 2 6 3 3 2 2 2 2" xfId="14425" xr:uid="{00000000-0005-0000-0000-0000D80C0000}"/>
    <cellStyle name="Normal 3 2 2 6 3 3 2 2 3" xfId="10827" xr:uid="{00000000-0005-0000-0000-0000D90C0000}"/>
    <cellStyle name="Normal 3 2 2 6 3 3 2 3" xfId="5477" xr:uid="{00000000-0005-0000-0000-0000DA0C0000}"/>
    <cellStyle name="Normal 3 2 2 6 3 3 2 3 2" xfId="12673" xr:uid="{00000000-0005-0000-0000-0000DB0C0000}"/>
    <cellStyle name="Normal 3 2 2 6 3 3 2 4" xfId="9075" xr:uid="{00000000-0005-0000-0000-0000DC0C0000}"/>
    <cellStyle name="Normal 3 2 2 6 3 3 3" xfId="2755" xr:uid="{00000000-0005-0000-0000-0000DD0C0000}"/>
    <cellStyle name="Normal 3 2 2 6 3 3 3 2" xfId="6353" xr:uid="{00000000-0005-0000-0000-0000DE0C0000}"/>
    <cellStyle name="Normal 3 2 2 6 3 3 3 2 2" xfId="13549" xr:uid="{00000000-0005-0000-0000-0000DF0C0000}"/>
    <cellStyle name="Normal 3 2 2 6 3 3 3 3" xfId="9951" xr:uid="{00000000-0005-0000-0000-0000E00C0000}"/>
    <cellStyle name="Normal 3 2 2 6 3 3 4" xfId="4601" xr:uid="{00000000-0005-0000-0000-0000E10C0000}"/>
    <cellStyle name="Normal 3 2 2 6 3 3 4 2" xfId="11797" xr:uid="{00000000-0005-0000-0000-0000E20C0000}"/>
    <cellStyle name="Normal 3 2 2 6 3 3 5" xfId="8199" xr:uid="{00000000-0005-0000-0000-0000E30C0000}"/>
    <cellStyle name="Normal 3 2 2 6 3 4" xfId="1295" xr:uid="{00000000-0005-0000-0000-0000E40C0000}"/>
    <cellStyle name="Normal 3 2 2 6 3 4 2" xfId="3047" xr:uid="{00000000-0005-0000-0000-0000E50C0000}"/>
    <cellStyle name="Normal 3 2 2 6 3 4 2 2" xfId="6645" xr:uid="{00000000-0005-0000-0000-0000E60C0000}"/>
    <cellStyle name="Normal 3 2 2 6 3 4 2 2 2" xfId="13841" xr:uid="{00000000-0005-0000-0000-0000E70C0000}"/>
    <cellStyle name="Normal 3 2 2 6 3 4 2 3" xfId="10243" xr:uid="{00000000-0005-0000-0000-0000E80C0000}"/>
    <cellStyle name="Normal 3 2 2 6 3 4 3" xfId="4893" xr:uid="{00000000-0005-0000-0000-0000E90C0000}"/>
    <cellStyle name="Normal 3 2 2 6 3 4 3 2" xfId="12089" xr:uid="{00000000-0005-0000-0000-0000EA0C0000}"/>
    <cellStyle name="Normal 3 2 2 6 3 4 4" xfId="8491" xr:uid="{00000000-0005-0000-0000-0000EB0C0000}"/>
    <cellStyle name="Normal 3 2 2 6 3 5" xfId="2171" xr:uid="{00000000-0005-0000-0000-0000EC0C0000}"/>
    <cellStyle name="Normal 3 2 2 6 3 5 2" xfId="5769" xr:uid="{00000000-0005-0000-0000-0000ED0C0000}"/>
    <cellStyle name="Normal 3 2 2 6 3 5 2 2" xfId="12965" xr:uid="{00000000-0005-0000-0000-0000EE0C0000}"/>
    <cellStyle name="Normal 3 2 2 6 3 5 3" xfId="9367" xr:uid="{00000000-0005-0000-0000-0000EF0C0000}"/>
    <cellStyle name="Normal 3 2 2 6 3 6" xfId="4017" xr:uid="{00000000-0005-0000-0000-0000F00C0000}"/>
    <cellStyle name="Normal 3 2 2 6 3 6 2" xfId="11213" xr:uid="{00000000-0005-0000-0000-0000F10C0000}"/>
    <cellStyle name="Normal 3 2 2 6 3 7" xfId="7615" xr:uid="{00000000-0005-0000-0000-0000F20C0000}"/>
    <cellStyle name="Normal 3 2 2 6 4" xfId="562" xr:uid="{00000000-0005-0000-0000-0000F30C0000}"/>
    <cellStyle name="Normal 3 2 2 6 4 2" xfId="1441" xr:uid="{00000000-0005-0000-0000-0000F40C0000}"/>
    <cellStyle name="Normal 3 2 2 6 4 2 2" xfId="3193" xr:uid="{00000000-0005-0000-0000-0000F50C0000}"/>
    <cellStyle name="Normal 3 2 2 6 4 2 2 2" xfId="6791" xr:uid="{00000000-0005-0000-0000-0000F60C0000}"/>
    <cellStyle name="Normal 3 2 2 6 4 2 2 2 2" xfId="13987" xr:uid="{00000000-0005-0000-0000-0000F70C0000}"/>
    <cellStyle name="Normal 3 2 2 6 4 2 2 3" xfId="10389" xr:uid="{00000000-0005-0000-0000-0000F80C0000}"/>
    <cellStyle name="Normal 3 2 2 6 4 2 3" xfId="5039" xr:uid="{00000000-0005-0000-0000-0000F90C0000}"/>
    <cellStyle name="Normal 3 2 2 6 4 2 3 2" xfId="12235" xr:uid="{00000000-0005-0000-0000-0000FA0C0000}"/>
    <cellStyle name="Normal 3 2 2 6 4 2 4" xfId="8637" xr:uid="{00000000-0005-0000-0000-0000FB0C0000}"/>
    <cellStyle name="Normal 3 2 2 6 4 3" xfId="2317" xr:uid="{00000000-0005-0000-0000-0000FC0C0000}"/>
    <cellStyle name="Normal 3 2 2 6 4 3 2" xfId="5915" xr:uid="{00000000-0005-0000-0000-0000FD0C0000}"/>
    <cellStyle name="Normal 3 2 2 6 4 3 2 2" xfId="13111" xr:uid="{00000000-0005-0000-0000-0000FE0C0000}"/>
    <cellStyle name="Normal 3 2 2 6 4 3 3" xfId="9513" xr:uid="{00000000-0005-0000-0000-0000FF0C0000}"/>
    <cellStyle name="Normal 3 2 2 6 4 4" xfId="4163" xr:uid="{00000000-0005-0000-0000-0000000D0000}"/>
    <cellStyle name="Normal 3 2 2 6 4 4 2" xfId="11359" xr:uid="{00000000-0005-0000-0000-0000010D0000}"/>
    <cellStyle name="Normal 3 2 2 6 4 5" xfId="7761" xr:uid="{00000000-0005-0000-0000-0000020D0000}"/>
    <cellStyle name="Normal 3 2 2 6 5" xfId="857" xr:uid="{00000000-0005-0000-0000-0000030D0000}"/>
    <cellStyle name="Normal 3 2 2 6 5 2" xfId="1733" xr:uid="{00000000-0005-0000-0000-0000040D0000}"/>
    <cellStyle name="Normal 3 2 2 6 5 2 2" xfId="3485" xr:uid="{00000000-0005-0000-0000-0000050D0000}"/>
    <cellStyle name="Normal 3 2 2 6 5 2 2 2" xfId="7083" xr:uid="{00000000-0005-0000-0000-0000060D0000}"/>
    <cellStyle name="Normal 3 2 2 6 5 2 2 2 2" xfId="14279" xr:uid="{00000000-0005-0000-0000-0000070D0000}"/>
    <cellStyle name="Normal 3 2 2 6 5 2 2 3" xfId="10681" xr:uid="{00000000-0005-0000-0000-0000080D0000}"/>
    <cellStyle name="Normal 3 2 2 6 5 2 3" xfId="5331" xr:uid="{00000000-0005-0000-0000-0000090D0000}"/>
    <cellStyle name="Normal 3 2 2 6 5 2 3 2" xfId="12527" xr:uid="{00000000-0005-0000-0000-00000A0D0000}"/>
    <cellStyle name="Normal 3 2 2 6 5 2 4" xfId="8929" xr:uid="{00000000-0005-0000-0000-00000B0D0000}"/>
    <cellStyle name="Normal 3 2 2 6 5 3" xfId="2609" xr:uid="{00000000-0005-0000-0000-00000C0D0000}"/>
    <cellStyle name="Normal 3 2 2 6 5 3 2" xfId="6207" xr:uid="{00000000-0005-0000-0000-00000D0D0000}"/>
    <cellStyle name="Normal 3 2 2 6 5 3 2 2" xfId="13403" xr:uid="{00000000-0005-0000-0000-00000E0D0000}"/>
    <cellStyle name="Normal 3 2 2 6 5 3 3" xfId="9805" xr:uid="{00000000-0005-0000-0000-00000F0D0000}"/>
    <cellStyle name="Normal 3 2 2 6 5 4" xfId="4455" xr:uid="{00000000-0005-0000-0000-0000100D0000}"/>
    <cellStyle name="Normal 3 2 2 6 5 4 2" xfId="11651" xr:uid="{00000000-0005-0000-0000-0000110D0000}"/>
    <cellStyle name="Normal 3 2 2 6 5 5" xfId="8053" xr:uid="{00000000-0005-0000-0000-0000120D0000}"/>
    <cellStyle name="Normal 3 2 2 6 6" xfId="1149" xr:uid="{00000000-0005-0000-0000-0000130D0000}"/>
    <cellStyle name="Normal 3 2 2 6 6 2" xfId="2901" xr:uid="{00000000-0005-0000-0000-0000140D0000}"/>
    <cellStyle name="Normal 3 2 2 6 6 2 2" xfId="6499" xr:uid="{00000000-0005-0000-0000-0000150D0000}"/>
    <cellStyle name="Normal 3 2 2 6 6 2 2 2" xfId="13695" xr:uid="{00000000-0005-0000-0000-0000160D0000}"/>
    <cellStyle name="Normal 3 2 2 6 6 2 3" xfId="10097" xr:uid="{00000000-0005-0000-0000-0000170D0000}"/>
    <cellStyle name="Normal 3 2 2 6 6 3" xfId="4747" xr:uid="{00000000-0005-0000-0000-0000180D0000}"/>
    <cellStyle name="Normal 3 2 2 6 6 3 2" xfId="11943" xr:uid="{00000000-0005-0000-0000-0000190D0000}"/>
    <cellStyle name="Normal 3 2 2 6 6 4" xfId="8345" xr:uid="{00000000-0005-0000-0000-00001A0D0000}"/>
    <cellStyle name="Normal 3 2 2 6 7" xfId="2025" xr:uid="{00000000-0005-0000-0000-00001B0D0000}"/>
    <cellStyle name="Normal 3 2 2 6 7 2" xfId="5623" xr:uid="{00000000-0005-0000-0000-00001C0D0000}"/>
    <cellStyle name="Normal 3 2 2 6 7 2 2" xfId="12819" xr:uid="{00000000-0005-0000-0000-00001D0D0000}"/>
    <cellStyle name="Normal 3 2 2 6 7 3" xfId="9221" xr:uid="{00000000-0005-0000-0000-00001E0D0000}"/>
    <cellStyle name="Normal 3 2 2 6 8" xfId="3791" xr:uid="{00000000-0005-0000-0000-00001F0D0000}"/>
    <cellStyle name="Normal 3 2 2 6 8 2" xfId="7389" xr:uid="{00000000-0005-0000-0000-0000200D0000}"/>
    <cellStyle name="Normal 3 2 2 6 8 2 2" xfId="14585" xr:uid="{00000000-0005-0000-0000-0000210D0000}"/>
    <cellStyle name="Normal 3 2 2 6 8 3" xfId="10987" xr:uid="{00000000-0005-0000-0000-0000220D0000}"/>
    <cellStyle name="Normal 3 2 2 6 9" xfId="3871" xr:uid="{00000000-0005-0000-0000-0000230D0000}"/>
    <cellStyle name="Normal 3 2 2 6 9 2" xfId="11067" xr:uid="{00000000-0005-0000-0000-0000240D0000}"/>
    <cellStyle name="Normal 3 2 2 7" xfId="36" xr:uid="{00000000-0005-0000-0000-0000250D0000}"/>
    <cellStyle name="Normal 3 2 2 7 10" xfId="290" xr:uid="{00000000-0005-0000-0000-0000260D0000}"/>
    <cellStyle name="Normal 3 2 2 7 11" xfId="206" xr:uid="{00000000-0005-0000-0000-0000270D0000}"/>
    <cellStyle name="Normal 3 2 2 7 2" xfId="440" xr:uid="{00000000-0005-0000-0000-0000280D0000}"/>
    <cellStyle name="Normal 3 2 2 7 2 2" xfId="732" xr:uid="{00000000-0005-0000-0000-0000290D0000}"/>
    <cellStyle name="Normal 3 2 2 7 2 2 2" xfId="1611" xr:uid="{00000000-0005-0000-0000-00002A0D0000}"/>
    <cellStyle name="Normal 3 2 2 7 2 2 2 2" xfId="3363" xr:uid="{00000000-0005-0000-0000-00002B0D0000}"/>
    <cellStyle name="Normal 3 2 2 7 2 2 2 2 2" xfId="6961" xr:uid="{00000000-0005-0000-0000-00002C0D0000}"/>
    <cellStyle name="Normal 3 2 2 7 2 2 2 2 2 2" xfId="14157" xr:uid="{00000000-0005-0000-0000-00002D0D0000}"/>
    <cellStyle name="Normal 3 2 2 7 2 2 2 2 3" xfId="10559" xr:uid="{00000000-0005-0000-0000-00002E0D0000}"/>
    <cellStyle name="Normal 3 2 2 7 2 2 2 3" xfId="5209" xr:uid="{00000000-0005-0000-0000-00002F0D0000}"/>
    <cellStyle name="Normal 3 2 2 7 2 2 2 3 2" xfId="12405" xr:uid="{00000000-0005-0000-0000-0000300D0000}"/>
    <cellStyle name="Normal 3 2 2 7 2 2 2 4" xfId="8807" xr:uid="{00000000-0005-0000-0000-0000310D0000}"/>
    <cellStyle name="Normal 3 2 2 7 2 2 3" xfId="2487" xr:uid="{00000000-0005-0000-0000-0000320D0000}"/>
    <cellStyle name="Normal 3 2 2 7 2 2 3 2" xfId="6085" xr:uid="{00000000-0005-0000-0000-0000330D0000}"/>
    <cellStyle name="Normal 3 2 2 7 2 2 3 2 2" xfId="13281" xr:uid="{00000000-0005-0000-0000-0000340D0000}"/>
    <cellStyle name="Normal 3 2 2 7 2 2 3 3" xfId="9683" xr:uid="{00000000-0005-0000-0000-0000350D0000}"/>
    <cellStyle name="Normal 3 2 2 7 2 2 4" xfId="4333" xr:uid="{00000000-0005-0000-0000-0000360D0000}"/>
    <cellStyle name="Normal 3 2 2 7 2 2 4 2" xfId="11529" xr:uid="{00000000-0005-0000-0000-0000370D0000}"/>
    <cellStyle name="Normal 3 2 2 7 2 2 5" xfId="7931" xr:uid="{00000000-0005-0000-0000-0000380D0000}"/>
    <cellStyle name="Normal 3 2 2 7 2 3" xfId="1027" xr:uid="{00000000-0005-0000-0000-0000390D0000}"/>
    <cellStyle name="Normal 3 2 2 7 2 3 2" xfId="1903" xr:uid="{00000000-0005-0000-0000-00003A0D0000}"/>
    <cellStyle name="Normal 3 2 2 7 2 3 2 2" xfId="3655" xr:uid="{00000000-0005-0000-0000-00003B0D0000}"/>
    <cellStyle name="Normal 3 2 2 7 2 3 2 2 2" xfId="7253" xr:uid="{00000000-0005-0000-0000-00003C0D0000}"/>
    <cellStyle name="Normal 3 2 2 7 2 3 2 2 2 2" xfId="14449" xr:uid="{00000000-0005-0000-0000-00003D0D0000}"/>
    <cellStyle name="Normal 3 2 2 7 2 3 2 2 3" xfId="10851" xr:uid="{00000000-0005-0000-0000-00003E0D0000}"/>
    <cellStyle name="Normal 3 2 2 7 2 3 2 3" xfId="5501" xr:uid="{00000000-0005-0000-0000-00003F0D0000}"/>
    <cellStyle name="Normal 3 2 2 7 2 3 2 3 2" xfId="12697" xr:uid="{00000000-0005-0000-0000-0000400D0000}"/>
    <cellStyle name="Normal 3 2 2 7 2 3 2 4" xfId="9099" xr:uid="{00000000-0005-0000-0000-0000410D0000}"/>
    <cellStyle name="Normal 3 2 2 7 2 3 3" xfId="2779" xr:uid="{00000000-0005-0000-0000-0000420D0000}"/>
    <cellStyle name="Normal 3 2 2 7 2 3 3 2" xfId="6377" xr:uid="{00000000-0005-0000-0000-0000430D0000}"/>
    <cellStyle name="Normal 3 2 2 7 2 3 3 2 2" xfId="13573" xr:uid="{00000000-0005-0000-0000-0000440D0000}"/>
    <cellStyle name="Normal 3 2 2 7 2 3 3 3" xfId="9975" xr:uid="{00000000-0005-0000-0000-0000450D0000}"/>
    <cellStyle name="Normal 3 2 2 7 2 3 4" xfId="4625" xr:uid="{00000000-0005-0000-0000-0000460D0000}"/>
    <cellStyle name="Normal 3 2 2 7 2 3 4 2" xfId="11821" xr:uid="{00000000-0005-0000-0000-0000470D0000}"/>
    <cellStyle name="Normal 3 2 2 7 2 3 5" xfId="8223" xr:uid="{00000000-0005-0000-0000-0000480D0000}"/>
    <cellStyle name="Normal 3 2 2 7 2 4" xfId="1319" xr:uid="{00000000-0005-0000-0000-0000490D0000}"/>
    <cellStyle name="Normal 3 2 2 7 2 4 2" xfId="3071" xr:uid="{00000000-0005-0000-0000-00004A0D0000}"/>
    <cellStyle name="Normal 3 2 2 7 2 4 2 2" xfId="6669" xr:uid="{00000000-0005-0000-0000-00004B0D0000}"/>
    <cellStyle name="Normal 3 2 2 7 2 4 2 2 2" xfId="13865" xr:uid="{00000000-0005-0000-0000-00004C0D0000}"/>
    <cellStyle name="Normal 3 2 2 7 2 4 2 3" xfId="10267" xr:uid="{00000000-0005-0000-0000-00004D0D0000}"/>
    <cellStyle name="Normal 3 2 2 7 2 4 3" xfId="4917" xr:uid="{00000000-0005-0000-0000-00004E0D0000}"/>
    <cellStyle name="Normal 3 2 2 7 2 4 3 2" xfId="12113" xr:uid="{00000000-0005-0000-0000-00004F0D0000}"/>
    <cellStyle name="Normal 3 2 2 7 2 4 4" xfId="8515" xr:uid="{00000000-0005-0000-0000-0000500D0000}"/>
    <cellStyle name="Normal 3 2 2 7 2 5" xfId="2195" xr:uid="{00000000-0005-0000-0000-0000510D0000}"/>
    <cellStyle name="Normal 3 2 2 7 2 5 2" xfId="5793" xr:uid="{00000000-0005-0000-0000-0000520D0000}"/>
    <cellStyle name="Normal 3 2 2 7 2 5 2 2" xfId="12989" xr:uid="{00000000-0005-0000-0000-0000530D0000}"/>
    <cellStyle name="Normal 3 2 2 7 2 5 3" xfId="9391" xr:uid="{00000000-0005-0000-0000-0000540D0000}"/>
    <cellStyle name="Normal 3 2 2 7 2 6" xfId="4041" xr:uid="{00000000-0005-0000-0000-0000550D0000}"/>
    <cellStyle name="Normal 3 2 2 7 2 6 2" xfId="11237" xr:uid="{00000000-0005-0000-0000-0000560D0000}"/>
    <cellStyle name="Normal 3 2 2 7 2 7" xfId="7639" xr:uid="{00000000-0005-0000-0000-0000570D0000}"/>
    <cellStyle name="Normal 3 2 2 7 3" xfId="586" xr:uid="{00000000-0005-0000-0000-0000580D0000}"/>
    <cellStyle name="Normal 3 2 2 7 3 2" xfId="1465" xr:uid="{00000000-0005-0000-0000-0000590D0000}"/>
    <cellStyle name="Normal 3 2 2 7 3 2 2" xfId="3217" xr:uid="{00000000-0005-0000-0000-00005A0D0000}"/>
    <cellStyle name="Normal 3 2 2 7 3 2 2 2" xfId="6815" xr:uid="{00000000-0005-0000-0000-00005B0D0000}"/>
    <cellStyle name="Normal 3 2 2 7 3 2 2 2 2" xfId="14011" xr:uid="{00000000-0005-0000-0000-00005C0D0000}"/>
    <cellStyle name="Normal 3 2 2 7 3 2 2 3" xfId="10413" xr:uid="{00000000-0005-0000-0000-00005D0D0000}"/>
    <cellStyle name="Normal 3 2 2 7 3 2 3" xfId="5063" xr:uid="{00000000-0005-0000-0000-00005E0D0000}"/>
    <cellStyle name="Normal 3 2 2 7 3 2 3 2" xfId="12259" xr:uid="{00000000-0005-0000-0000-00005F0D0000}"/>
    <cellStyle name="Normal 3 2 2 7 3 2 4" xfId="8661" xr:uid="{00000000-0005-0000-0000-0000600D0000}"/>
    <cellStyle name="Normal 3 2 2 7 3 3" xfId="2341" xr:uid="{00000000-0005-0000-0000-0000610D0000}"/>
    <cellStyle name="Normal 3 2 2 7 3 3 2" xfId="5939" xr:uid="{00000000-0005-0000-0000-0000620D0000}"/>
    <cellStyle name="Normal 3 2 2 7 3 3 2 2" xfId="13135" xr:uid="{00000000-0005-0000-0000-0000630D0000}"/>
    <cellStyle name="Normal 3 2 2 7 3 3 3" xfId="9537" xr:uid="{00000000-0005-0000-0000-0000640D0000}"/>
    <cellStyle name="Normal 3 2 2 7 3 4" xfId="4187" xr:uid="{00000000-0005-0000-0000-0000650D0000}"/>
    <cellStyle name="Normal 3 2 2 7 3 4 2" xfId="11383" xr:uid="{00000000-0005-0000-0000-0000660D0000}"/>
    <cellStyle name="Normal 3 2 2 7 3 5" xfId="7785" xr:uid="{00000000-0005-0000-0000-0000670D0000}"/>
    <cellStyle name="Normal 3 2 2 7 4" xfId="881" xr:uid="{00000000-0005-0000-0000-0000680D0000}"/>
    <cellStyle name="Normal 3 2 2 7 4 2" xfId="1757" xr:uid="{00000000-0005-0000-0000-0000690D0000}"/>
    <cellStyle name="Normal 3 2 2 7 4 2 2" xfId="3509" xr:uid="{00000000-0005-0000-0000-00006A0D0000}"/>
    <cellStyle name="Normal 3 2 2 7 4 2 2 2" xfId="7107" xr:uid="{00000000-0005-0000-0000-00006B0D0000}"/>
    <cellStyle name="Normal 3 2 2 7 4 2 2 2 2" xfId="14303" xr:uid="{00000000-0005-0000-0000-00006C0D0000}"/>
    <cellStyle name="Normal 3 2 2 7 4 2 2 3" xfId="10705" xr:uid="{00000000-0005-0000-0000-00006D0D0000}"/>
    <cellStyle name="Normal 3 2 2 7 4 2 3" xfId="5355" xr:uid="{00000000-0005-0000-0000-00006E0D0000}"/>
    <cellStyle name="Normal 3 2 2 7 4 2 3 2" xfId="12551" xr:uid="{00000000-0005-0000-0000-00006F0D0000}"/>
    <cellStyle name="Normal 3 2 2 7 4 2 4" xfId="8953" xr:uid="{00000000-0005-0000-0000-0000700D0000}"/>
    <cellStyle name="Normal 3 2 2 7 4 3" xfId="2633" xr:uid="{00000000-0005-0000-0000-0000710D0000}"/>
    <cellStyle name="Normal 3 2 2 7 4 3 2" xfId="6231" xr:uid="{00000000-0005-0000-0000-0000720D0000}"/>
    <cellStyle name="Normal 3 2 2 7 4 3 2 2" xfId="13427" xr:uid="{00000000-0005-0000-0000-0000730D0000}"/>
    <cellStyle name="Normal 3 2 2 7 4 3 3" xfId="9829" xr:uid="{00000000-0005-0000-0000-0000740D0000}"/>
    <cellStyle name="Normal 3 2 2 7 4 4" xfId="4479" xr:uid="{00000000-0005-0000-0000-0000750D0000}"/>
    <cellStyle name="Normal 3 2 2 7 4 4 2" xfId="11675" xr:uid="{00000000-0005-0000-0000-0000760D0000}"/>
    <cellStyle name="Normal 3 2 2 7 4 5" xfId="8077" xr:uid="{00000000-0005-0000-0000-0000770D0000}"/>
    <cellStyle name="Normal 3 2 2 7 5" xfId="1173" xr:uid="{00000000-0005-0000-0000-0000780D0000}"/>
    <cellStyle name="Normal 3 2 2 7 5 2" xfId="2925" xr:uid="{00000000-0005-0000-0000-0000790D0000}"/>
    <cellStyle name="Normal 3 2 2 7 5 2 2" xfId="6523" xr:uid="{00000000-0005-0000-0000-00007A0D0000}"/>
    <cellStyle name="Normal 3 2 2 7 5 2 2 2" xfId="13719" xr:uid="{00000000-0005-0000-0000-00007B0D0000}"/>
    <cellStyle name="Normal 3 2 2 7 5 2 3" xfId="10121" xr:uid="{00000000-0005-0000-0000-00007C0D0000}"/>
    <cellStyle name="Normal 3 2 2 7 5 3" xfId="4771" xr:uid="{00000000-0005-0000-0000-00007D0D0000}"/>
    <cellStyle name="Normal 3 2 2 7 5 3 2" xfId="11967" xr:uid="{00000000-0005-0000-0000-00007E0D0000}"/>
    <cellStyle name="Normal 3 2 2 7 5 4" xfId="8369" xr:uid="{00000000-0005-0000-0000-00007F0D0000}"/>
    <cellStyle name="Normal 3 2 2 7 6" xfId="2049" xr:uid="{00000000-0005-0000-0000-0000800D0000}"/>
    <cellStyle name="Normal 3 2 2 7 6 2" xfId="5647" xr:uid="{00000000-0005-0000-0000-0000810D0000}"/>
    <cellStyle name="Normal 3 2 2 7 6 2 2" xfId="12843" xr:uid="{00000000-0005-0000-0000-0000820D0000}"/>
    <cellStyle name="Normal 3 2 2 7 6 3" xfId="9245" xr:uid="{00000000-0005-0000-0000-0000830D0000}"/>
    <cellStyle name="Normal 3 2 2 7 7" xfId="3815" xr:uid="{00000000-0005-0000-0000-0000840D0000}"/>
    <cellStyle name="Normal 3 2 2 7 7 2" xfId="7413" xr:uid="{00000000-0005-0000-0000-0000850D0000}"/>
    <cellStyle name="Normal 3 2 2 7 7 2 2" xfId="14609" xr:uid="{00000000-0005-0000-0000-0000860D0000}"/>
    <cellStyle name="Normal 3 2 2 7 7 3" xfId="11011" xr:uid="{00000000-0005-0000-0000-0000870D0000}"/>
    <cellStyle name="Normal 3 2 2 7 8" xfId="3895" xr:uid="{00000000-0005-0000-0000-0000880D0000}"/>
    <cellStyle name="Normal 3 2 2 7 8 2" xfId="11091" xr:uid="{00000000-0005-0000-0000-0000890D0000}"/>
    <cellStyle name="Normal 3 2 2 7 9" xfId="7493" xr:uid="{00000000-0005-0000-0000-00008A0D0000}"/>
    <cellStyle name="Normal 3 2 2 8" xfId="37" xr:uid="{00000000-0005-0000-0000-00008B0D0000}"/>
    <cellStyle name="Normal 3 2 2 8 10" xfId="302" xr:uid="{00000000-0005-0000-0000-00008C0D0000}"/>
    <cellStyle name="Normal 3 2 2 8 11" xfId="138" xr:uid="{00000000-0005-0000-0000-00008D0D0000}"/>
    <cellStyle name="Normal 3 2 2 8 2" xfId="452" xr:uid="{00000000-0005-0000-0000-00008E0D0000}"/>
    <cellStyle name="Normal 3 2 2 8 2 2" xfId="744" xr:uid="{00000000-0005-0000-0000-00008F0D0000}"/>
    <cellStyle name="Normal 3 2 2 8 2 2 2" xfId="1623" xr:uid="{00000000-0005-0000-0000-0000900D0000}"/>
    <cellStyle name="Normal 3 2 2 8 2 2 2 2" xfId="3375" xr:uid="{00000000-0005-0000-0000-0000910D0000}"/>
    <cellStyle name="Normal 3 2 2 8 2 2 2 2 2" xfId="6973" xr:uid="{00000000-0005-0000-0000-0000920D0000}"/>
    <cellStyle name="Normal 3 2 2 8 2 2 2 2 2 2" xfId="14169" xr:uid="{00000000-0005-0000-0000-0000930D0000}"/>
    <cellStyle name="Normal 3 2 2 8 2 2 2 2 3" xfId="10571" xr:uid="{00000000-0005-0000-0000-0000940D0000}"/>
    <cellStyle name="Normal 3 2 2 8 2 2 2 3" xfId="5221" xr:uid="{00000000-0005-0000-0000-0000950D0000}"/>
    <cellStyle name="Normal 3 2 2 8 2 2 2 3 2" xfId="12417" xr:uid="{00000000-0005-0000-0000-0000960D0000}"/>
    <cellStyle name="Normal 3 2 2 8 2 2 2 4" xfId="8819" xr:uid="{00000000-0005-0000-0000-0000970D0000}"/>
    <cellStyle name="Normal 3 2 2 8 2 2 3" xfId="2499" xr:uid="{00000000-0005-0000-0000-0000980D0000}"/>
    <cellStyle name="Normal 3 2 2 8 2 2 3 2" xfId="6097" xr:uid="{00000000-0005-0000-0000-0000990D0000}"/>
    <cellStyle name="Normal 3 2 2 8 2 2 3 2 2" xfId="13293" xr:uid="{00000000-0005-0000-0000-00009A0D0000}"/>
    <cellStyle name="Normal 3 2 2 8 2 2 3 3" xfId="9695" xr:uid="{00000000-0005-0000-0000-00009B0D0000}"/>
    <cellStyle name="Normal 3 2 2 8 2 2 4" xfId="4345" xr:uid="{00000000-0005-0000-0000-00009C0D0000}"/>
    <cellStyle name="Normal 3 2 2 8 2 2 4 2" xfId="11541" xr:uid="{00000000-0005-0000-0000-00009D0D0000}"/>
    <cellStyle name="Normal 3 2 2 8 2 2 5" xfId="7943" xr:uid="{00000000-0005-0000-0000-00009E0D0000}"/>
    <cellStyle name="Normal 3 2 2 8 2 3" xfId="1039" xr:uid="{00000000-0005-0000-0000-00009F0D0000}"/>
    <cellStyle name="Normal 3 2 2 8 2 3 2" xfId="1915" xr:uid="{00000000-0005-0000-0000-0000A00D0000}"/>
    <cellStyle name="Normal 3 2 2 8 2 3 2 2" xfId="3667" xr:uid="{00000000-0005-0000-0000-0000A10D0000}"/>
    <cellStyle name="Normal 3 2 2 8 2 3 2 2 2" xfId="7265" xr:uid="{00000000-0005-0000-0000-0000A20D0000}"/>
    <cellStyle name="Normal 3 2 2 8 2 3 2 2 2 2" xfId="14461" xr:uid="{00000000-0005-0000-0000-0000A30D0000}"/>
    <cellStyle name="Normal 3 2 2 8 2 3 2 2 3" xfId="10863" xr:uid="{00000000-0005-0000-0000-0000A40D0000}"/>
    <cellStyle name="Normal 3 2 2 8 2 3 2 3" xfId="5513" xr:uid="{00000000-0005-0000-0000-0000A50D0000}"/>
    <cellStyle name="Normal 3 2 2 8 2 3 2 3 2" xfId="12709" xr:uid="{00000000-0005-0000-0000-0000A60D0000}"/>
    <cellStyle name="Normal 3 2 2 8 2 3 2 4" xfId="9111" xr:uid="{00000000-0005-0000-0000-0000A70D0000}"/>
    <cellStyle name="Normal 3 2 2 8 2 3 3" xfId="2791" xr:uid="{00000000-0005-0000-0000-0000A80D0000}"/>
    <cellStyle name="Normal 3 2 2 8 2 3 3 2" xfId="6389" xr:uid="{00000000-0005-0000-0000-0000A90D0000}"/>
    <cellStyle name="Normal 3 2 2 8 2 3 3 2 2" xfId="13585" xr:uid="{00000000-0005-0000-0000-0000AA0D0000}"/>
    <cellStyle name="Normal 3 2 2 8 2 3 3 3" xfId="9987" xr:uid="{00000000-0005-0000-0000-0000AB0D0000}"/>
    <cellStyle name="Normal 3 2 2 8 2 3 4" xfId="4637" xr:uid="{00000000-0005-0000-0000-0000AC0D0000}"/>
    <cellStyle name="Normal 3 2 2 8 2 3 4 2" xfId="11833" xr:uid="{00000000-0005-0000-0000-0000AD0D0000}"/>
    <cellStyle name="Normal 3 2 2 8 2 3 5" xfId="8235" xr:uid="{00000000-0005-0000-0000-0000AE0D0000}"/>
    <cellStyle name="Normal 3 2 2 8 2 4" xfId="1331" xr:uid="{00000000-0005-0000-0000-0000AF0D0000}"/>
    <cellStyle name="Normal 3 2 2 8 2 4 2" xfId="3083" xr:uid="{00000000-0005-0000-0000-0000B00D0000}"/>
    <cellStyle name="Normal 3 2 2 8 2 4 2 2" xfId="6681" xr:uid="{00000000-0005-0000-0000-0000B10D0000}"/>
    <cellStyle name="Normal 3 2 2 8 2 4 2 2 2" xfId="13877" xr:uid="{00000000-0005-0000-0000-0000B20D0000}"/>
    <cellStyle name="Normal 3 2 2 8 2 4 2 3" xfId="10279" xr:uid="{00000000-0005-0000-0000-0000B30D0000}"/>
    <cellStyle name="Normal 3 2 2 8 2 4 3" xfId="4929" xr:uid="{00000000-0005-0000-0000-0000B40D0000}"/>
    <cellStyle name="Normal 3 2 2 8 2 4 3 2" xfId="12125" xr:uid="{00000000-0005-0000-0000-0000B50D0000}"/>
    <cellStyle name="Normal 3 2 2 8 2 4 4" xfId="8527" xr:uid="{00000000-0005-0000-0000-0000B60D0000}"/>
    <cellStyle name="Normal 3 2 2 8 2 5" xfId="2207" xr:uid="{00000000-0005-0000-0000-0000B70D0000}"/>
    <cellStyle name="Normal 3 2 2 8 2 5 2" xfId="5805" xr:uid="{00000000-0005-0000-0000-0000B80D0000}"/>
    <cellStyle name="Normal 3 2 2 8 2 5 2 2" xfId="13001" xr:uid="{00000000-0005-0000-0000-0000B90D0000}"/>
    <cellStyle name="Normal 3 2 2 8 2 5 3" xfId="9403" xr:uid="{00000000-0005-0000-0000-0000BA0D0000}"/>
    <cellStyle name="Normal 3 2 2 8 2 6" xfId="4053" xr:uid="{00000000-0005-0000-0000-0000BB0D0000}"/>
    <cellStyle name="Normal 3 2 2 8 2 6 2" xfId="11249" xr:uid="{00000000-0005-0000-0000-0000BC0D0000}"/>
    <cellStyle name="Normal 3 2 2 8 2 7" xfId="7651" xr:uid="{00000000-0005-0000-0000-0000BD0D0000}"/>
    <cellStyle name="Normal 3 2 2 8 3" xfId="598" xr:uid="{00000000-0005-0000-0000-0000BE0D0000}"/>
    <cellStyle name="Normal 3 2 2 8 3 2" xfId="1477" xr:uid="{00000000-0005-0000-0000-0000BF0D0000}"/>
    <cellStyle name="Normal 3 2 2 8 3 2 2" xfId="3229" xr:uid="{00000000-0005-0000-0000-0000C00D0000}"/>
    <cellStyle name="Normal 3 2 2 8 3 2 2 2" xfId="6827" xr:uid="{00000000-0005-0000-0000-0000C10D0000}"/>
    <cellStyle name="Normal 3 2 2 8 3 2 2 2 2" xfId="14023" xr:uid="{00000000-0005-0000-0000-0000C20D0000}"/>
    <cellStyle name="Normal 3 2 2 8 3 2 2 3" xfId="10425" xr:uid="{00000000-0005-0000-0000-0000C30D0000}"/>
    <cellStyle name="Normal 3 2 2 8 3 2 3" xfId="5075" xr:uid="{00000000-0005-0000-0000-0000C40D0000}"/>
    <cellStyle name="Normal 3 2 2 8 3 2 3 2" xfId="12271" xr:uid="{00000000-0005-0000-0000-0000C50D0000}"/>
    <cellStyle name="Normal 3 2 2 8 3 2 4" xfId="8673" xr:uid="{00000000-0005-0000-0000-0000C60D0000}"/>
    <cellStyle name="Normal 3 2 2 8 3 3" xfId="2353" xr:uid="{00000000-0005-0000-0000-0000C70D0000}"/>
    <cellStyle name="Normal 3 2 2 8 3 3 2" xfId="5951" xr:uid="{00000000-0005-0000-0000-0000C80D0000}"/>
    <cellStyle name="Normal 3 2 2 8 3 3 2 2" xfId="13147" xr:uid="{00000000-0005-0000-0000-0000C90D0000}"/>
    <cellStyle name="Normal 3 2 2 8 3 3 3" xfId="9549" xr:uid="{00000000-0005-0000-0000-0000CA0D0000}"/>
    <cellStyle name="Normal 3 2 2 8 3 4" xfId="4199" xr:uid="{00000000-0005-0000-0000-0000CB0D0000}"/>
    <cellStyle name="Normal 3 2 2 8 3 4 2" xfId="11395" xr:uid="{00000000-0005-0000-0000-0000CC0D0000}"/>
    <cellStyle name="Normal 3 2 2 8 3 5" xfId="7797" xr:uid="{00000000-0005-0000-0000-0000CD0D0000}"/>
    <cellStyle name="Normal 3 2 2 8 4" xfId="893" xr:uid="{00000000-0005-0000-0000-0000CE0D0000}"/>
    <cellStyle name="Normal 3 2 2 8 4 2" xfId="1769" xr:uid="{00000000-0005-0000-0000-0000CF0D0000}"/>
    <cellStyle name="Normal 3 2 2 8 4 2 2" xfId="3521" xr:uid="{00000000-0005-0000-0000-0000D00D0000}"/>
    <cellStyle name="Normal 3 2 2 8 4 2 2 2" xfId="7119" xr:uid="{00000000-0005-0000-0000-0000D10D0000}"/>
    <cellStyle name="Normal 3 2 2 8 4 2 2 2 2" xfId="14315" xr:uid="{00000000-0005-0000-0000-0000D20D0000}"/>
    <cellStyle name="Normal 3 2 2 8 4 2 2 3" xfId="10717" xr:uid="{00000000-0005-0000-0000-0000D30D0000}"/>
    <cellStyle name="Normal 3 2 2 8 4 2 3" xfId="5367" xr:uid="{00000000-0005-0000-0000-0000D40D0000}"/>
    <cellStyle name="Normal 3 2 2 8 4 2 3 2" xfId="12563" xr:uid="{00000000-0005-0000-0000-0000D50D0000}"/>
    <cellStyle name="Normal 3 2 2 8 4 2 4" xfId="8965" xr:uid="{00000000-0005-0000-0000-0000D60D0000}"/>
    <cellStyle name="Normal 3 2 2 8 4 3" xfId="2645" xr:uid="{00000000-0005-0000-0000-0000D70D0000}"/>
    <cellStyle name="Normal 3 2 2 8 4 3 2" xfId="6243" xr:uid="{00000000-0005-0000-0000-0000D80D0000}"/>
    <cellStyle name="Normal 3 2 2 8 4 3 2 2" xfId="13439" xr:uid="{00000000-0005-0000-0000-0000D90D0000}"/>
    <cellStyle name="Normal 3 2 2 8 4 3 3" xfId="9841" xr:uid="{00000000-0005-0000-0000-0000DA0D0000}"/>
    <cellStyle name="Normal 3 2 2 8 4 4" xfId="4491" xr:uid="{00000000-0005-0000-0000-0000DB0D0000}"/>
    <cellStyle name="Normal 3 2 2 8 4 4 2" xfId="11687" xr:uid="{00000000-0005-0000-0000-0000DC0D0000}"/>
    <cellStyle name="Normal 3 2 2 8 4 5" xfId="8089" xr:uid="{00000000-0005-0000-0000-0000DD0D0000}"/>
    <cellStyle name="Normal 3 2 2 8 5" xfId="1185" xr:uid="{00000000-0005-0000-0000-0000DE0D0000}"/>
    <cellStyle name="Normal 3 2 2 8 5 2" xfId="2937" xr:uid="{00000000-0005-0000-0000-0000DF0D0000}"/>
    <cellStyle name="Normal 3 2 2 8 5 2 2" xfId="6535" xr:uid="{00000000-0005-0000-0000-0000E00D0000}"/>
    <cellStyle name="Normal 3 2 2 8 5 2 2 2" xfId="13731" xr:uid="{00000000-0005-0000-0000-0000E10D0000}"/>
    <cellStyle name="Normal 3 2 2 8 5 2 3" xfId="10133" xr:uid="{00000000-0005-0000-0000-0000E20D0000}"/>
    <cellStyle name="Normal 3 2 2 8 5 3" xfId="4783" xr:uid="{00000000-0005-0000-0000-0000E30D0000}"/>
    <cellStyle name="Normal 3 2 2 8 5 3 2" xfId="11979" xr:uid="{00000000-0005-0000-0000-0000E40D0000}"/>
    <cellStyle name="Normal 3 2 2 8 5 4" xfId="8381" xr:uid="{00000000-0005-0000-0000-0000E50D0000}"/>
    <cellStyle name="Normal 3 2 2 8 6" xfId="2061" xr:uid="{00000000-0005-0000-0000-0000E60D0000}"/>
    <cellStyle name="Normal 3 2 2 8 6 2" xfId="5659" xr:uid="{00000000-0005-0000-0000-0000E70D0000}"/>
    <cellStyle name="Normal 3 2 2 8 6 2 2" xfId="12855" xr:uid="{00000000-0005-0000-0000-0000E80D0000}"/>
    <cellStyle name="Normal 3 2 2 8 6 3" xfId="9257" xr:uid="{00000000-0005-0000-0000-0000E90D0000}"/>
    <cellStyle name="Normal 3 2 2 8 7" xfId="3747" xr:uid="{00000000-0005-0000-0000-0000EA0D0000}"/>
    <cellStyle name="Normal 3 2 2 8 7 2" xfId="7345" xr:uid="{00000000-0005-0000-0000-0000EB0D0000}"/>
    <cellStyle name="Normal 3 2 2 8 7 2 2" xfId="14541" xr:uid="{00000000-0005-0000-0000-0000EC0D0000}"/>
    <cellStyle name="Normal 3 2 2 8 7 3" xfId="10943" xr:uid="{00000000-0005-0000-0000-0000ED0D0000}"/>
    <cellStyle name="Normal 3 2 2 8 8" xfId="3907" xr:uid="{00000000-0005-0000-0000-0000EE0D0000}"/>
    <cellStyle name="Normal 3 2 2 8 8 2" xfId="11103" xr:uid="{00000000-0005-0000-0000-0000EF0D0000}"/>
    <cellStyle name="Normal 3 2 2 8 9" xfId="7505" xr:uid="{00000000-0005-0000-0000-0000F00D0000}"/>
    <cellStyle name="Normal 3 2 2 9" xfId="372" xr:uid="{00000000-0005-0000-0000-0000F10D0000}"/>
    <cellStyle name="Normal 3 2 2 9 2" xfId="664" xr:uid="{00000000-0005-0000-0000-0000F20D0000}"/>
    <cellStyle name="Normal 3 2 2 9 2 2" xfId="1543" xr:uid="{00000000-0005-0000-0000-0000F30D0000}"/>
    <cellStyle name="Normal 3 2 2 9 2 2 2" xfId="3295" xr:uid="{00000000-0005-0000-0000-0000F40D0000}"/>
    <cellStyle name="Normal 3 2 2 9 2 2 2 2" xfId="6893" xr:uid="{00000000-0005-0000-0000-0000F50D0000}"/>
    <cellStyle name="Normal 3 2 2 9 2 2 2 2 2" xfId="14089" xr:uid="{00000000-0005-0000-0000-0000F60D0000}"/>
    <cellStyle name="Normal 3 2 2 9 2 2 2 3" xfId="10491" xr:uid="{00000000-0005-0000-0000-0000F70D0000}"/>
    <cellStyle name="Normal 3 2 2 9 2 2 3" xfId="5141" xr:uid="{00000000-0005-0000-0000-0000F80D0000}"/>
    <cellStyle name="Normal 3 2 2 9 2 2 3 2" xfId="12337" xr:uid="{00000000-0005-0000-0000-0000F90D0000}"/>
    <cellStyle name="Normal 3 2 2 9 2 2 4" xfId="8739" xr:uid="{00000000-0005-0000-0000-0000FA0D0000}"/>
    <cellStyle name="Normal 3 2 2 9 2 3" xfId="2419" xr:uid="{00000000-0005-0000-0000-0000FB0D0000}"/>
    <cellStyle name="Normal 3 2 2 9 2 3 2" xfId="6017" xr:uid="{00000000-0005-0000-0000-0000FC0D0000}"/>
    <cellStyle name="Normal 3 2 2 9 2 3 2 2" xfId="13213" xr:uid="{00000000-0005-0000-0000-0000FD0D0000}"/>
    <cellStyle name="Normal 3 2 2 9 2 3 3" xfId="9615" xr:uid="{00000000-0005-0000-0000-0000FE0D0000}"/>
    <cellStyle name="Normal 3 2 2 9 2 4" xfId="4265" xr:uid="{00000000-0005-0000-0000-0000FF0D0000}"/>
    <cellStyle name="Normal 3 2 2 9 2 4 2" xfId="11461" xr:uid="{00000000-0005-0000-0000-0000000E0000}"/>
    <cellStyle name="Normal 3 2 2 9 2 5" xfId="7863" xr:uid="{00000000-0005-0000-0000-0000010E0000}"/>
    <cellStyle name="Normal 3 2 2 9 3" xfId="959" xr:uid="{00000000-0005-0000-0000-0000020E0000}"/>
    <cellStyle name="Normal 3 2 2 9 3 2" xfId="1835" xr:uid="{00000000-0005-0000-0000-0000030E0000}"/>
    <cellStyle name="Normal 3 2 2 9 3 2 2" xfId="3587" xr:uid="{00000000-0005-0000-0000-0000040E0000}"/>
    <cellStyle name="Normal 3 2 2 9 3 2 2 2" xfId="7185" xr:uid="{00000000-0005-0000-0000-0000050E0000}"/>
    <cellStyle name="Normal 3 2 2 9 3 2 2 2 2" xfId="14381" xr:uid="{00000000-0005-0000-0000-0000060E0000}"/>
    <cellStyle name="Normal 3 2 2 9 3 2 2 3" xfId="10783" xr:uid="{00000000-0005-0000-0000-0000070E0000}"/>
    <cellStyle name="Normal 3 2 2 9 3 2 3" xfId="5433" xr:uid="{00000000-0005-0000-0000-0000080E0000}"/>
    <cellStyle name="Normal 3 2 2 9 3 2 3 2" xfId="12629" xr:uid="{00000000-0005-0000-0000-0000090E0000}"/>
    <cellStyle name="Normal 3 2 2 9 3 2 4" xfId="9031" xr:uid="{00000000-0005-0000-0000-00000A0E0000}"/>
    <cellStyle name="Normal 3 2 2 9 3 3" xfId="2711" xr:uid="{00000000-0005-0000-0000-00000B0E0000}"/>
    <cellStyle name="Normal 3 2 2 9 3 3 2" xfId="6309" xr:uid="{00000000-0005-0000-0000-00000C0E0000}"/>
    <cellStyle name="Normal 3 2 2 9 3 3 2 2" xfId="13505" xr:uid="{00000000-0005-0000-0000-00000D0E0000}"/>
    <cellStyle name="Normal 3 2 2 9 3 3 3" xfId="9907" xr:uid="{00000000-0005-0000-0000-00000E0E0000}"/>
    <cellStyle name="Normal 3 2 2 9 3 4" xfId="4557" xr:uid="{00000000-0005-0000-0000-00000F0E0000}"/>
    <cellStyle name="Normal 3 2 2 9 3 4 2" xfId="11753" xr:uid="{00000000-0005-0000-0000-0000100E0000}"/>
    <cellStyle name="Normal 3 2 2 9 3 5" xfId="8155" xr:uid="{00000000-0005-0000-0000-0000110E0000}"/>
    <cellStyle name="Normal 3 2 2 9 4" xfId="1251" xr:uid="{00000000-0005-0000-0000-0000120E0000}"/>
    <cellStyle name="Normal 3 2 2 9 4 2" xfId="3003" xr:uid="{00000000-0005-0000-0000-0000130E0000}"/>
    <cellStyle name="Normal 3 2 2 9 4 2 2" xfId="6601" xr:uid="{00000000-0005-0000-0000-0000140E0000}"/>
    <cellStyle name="Normal 3 2 2 9 4 2 2 2" xfId="13797" xr:uid="{00000000-0005-0000-0000-0000150E0000}"/>
    <cellStyle name="Normal 3 2 2 9 4 2 3" xfId="10199" xr:uid="{00000000-0005-0000-0000-0000160E0000}"/>
    <cellStyle name="Normal 3 2 2 9 4 3" xfId="4849" xr:uid="{00000000-0005-0000-0000-0000170E0000}"/>
    <cellStyle name="Normal 3 2 2 9 4 3 2" xfId="12045" xr:uid="{00000000-0005-0000-0000-0000180E0000}"/>
    <cellStyle name="Normal 3 2 2 9 4 4" xfId="8447" xr:uid="{00000000-0005-0000-0000-0000190E0000}"/>
    <cellStyle name="Normal 3 2 2 9 5" xfId="2127" xr:uid="{00000000-0005-0000-0000-00001A0E0000}"/>
    <cellStyle name="Normal 3 2 2 9 5 2" xfId="5725" xr:uid="{00000000-0005-0000-0000-00001B0E0000}"/>
    <cellStyle name="Normal 3 2 2 9 5 2 2" xfId="12921" xr:uid="{00000000-0005-0000-0000-00001C0E0000}"/>
    <cellStyle name="Normal 3 2 2 9 5 3" xfId="9323" xr:uid="{00000000-0005-0000-0000-00001D0E0000}"/>
    <cellStyle name="Normal 3 2 2 9 6" xfId="3973" xr:uid="{00000000-0005-0000-0000-00001E0E0000}"/>
    <cellStyle name="Normal 3 2 2 9 6 2" xfId="11169" xr:uid="{00000000-0005-0000-0000-00001F0E0000}"/>
    <cellStyle name="Normal 3 2 2 9 7" xfId="7571" xr:uid="{00000000-0005-0000-0000-0000200E0000}"/>
    <cellStyle name="Normal 3 2 3" xfId="38" xr:uid="{00000000-0005-0000-0000-0000210E0000}"/>
    <cellStyle name="Normal 3 2 3 10" xfId="815" xr:uid="{00000000-0005-0000-0000-0000220E0000}"/>
    <cellStyle name="Normal 3 2 3 10 2" xfId="1691" xr:uid="{00000000-0005-0000-0000-0000230E0000}"/>
    <cellStyle name="Normal 3 2 3 10 2 2" xfId="3443" xr:uid="{00000000-0005-0000-0000-0000240E0000}"/>
    <cellStyle name="Normal 3 2 3 10 2 2 2" xfId="7041" xr:uid="{00000000-0005-0000-0000-0000250E0000}"/>
    <cellStyle name="Normal 3 2 3 10 2 2 2 2" xfId="14237" xr:uid="{00000000-0005-0000-0000-0000260E0000}"/>
    <cellStyle name="Normal 3 2 3 10 2 2 3" xfId="10639" xr:uid="{00000000-0005-0000-0000-0000270E0000}"/>
    <cellStyle name="Normal 3 2 3 10 2 3" xfId="5289" xr:uid="{00000000-0005-0000-0000-0000280E0000}"/>
    <cellStyle name="Normal 3 2 3 10 2 3 2" xfId="12485" xr:uid="{00000000-0005-0000-0000-0000290E0000}"/>
    <cellStyle name="Normal 3 2 3 10 2 4" xfId="8887" xr:uid="{00000000-0005-0000-0000-00002A0E0000}"/>
    <cellStyle name="Normal 3 2 3 10 3" xfId="2567" xr:uid="{00000000-0005-0000-0000-00002B0E0000}"/>
    <cellStyle name="Normal 3 2 3 10 3 2" xfId="6165" xr:uid="{00000000-0005-0000-0000-00002C0E0000}"/>
    <cellStyle name="Normal 3 2 3 10 3 2 2" xfId="13361" xr:uid="{00000000-0005-0000-0000-00002D0E0000}"/>
    <cellStyle name="Normal 3 2 3 10 3 3" xfId="9763" xr:uid="{00000000-0005-0000-0000-00002E0E0000}"/>
    <cellStyle name="Normal 3 2 3 10 4" xfId="4413" xr:uid="{00000000-0005-0000-0000-00002F0E0000}"/>
    <cellStyle name="Normal 3 2 3 10 4 2" xfId="11609" xr:uid="{00000000-0005-0000-0000-0000300E0000}"/>
    <cellStyle name="Normal 3 2 3 10 5" xfId="8011" xr:uid="{00000000-0005-0000-0000-0000310E0000}"/>
    <cellStyle name="Normal 3 2 3 11" xfId="1107" xr:uid="{00000000-0005-0000-0000-0000320E0000}"/>
    <cellStyle name="Normal 3 2 3 11 2" xfId="2859" xr:uid="{00000000-0005-0000-0000-0000330E0000}"/>
    <cellStyle name="Normal 3 2 3 11 2 2" xfId="6457" xr:uid="{00000000-0005-0000-0000-0000340E0000}"/>
    <cellStyle name="Normal 3 2 3 11 2 2 2" xfId="13653" xr:uid="{00000000-0005-0000-0000-0000350E0000}"/>
    <cellStyle name="Normal 3 2 3 11 2 3" xfId="10055" xr:uid="{00000000-0005-0000-0000-0000360E0000}"/>
    <cellStyle name="Normal 3 2 3 11 3" xfId="4705" xr:uid="{00000000-0005-0000-0000-0000370E0000}"/>
    <cellStyle name="Normal 3 2 3 11 3 2" xfId="11901" xr:uid="{00000000-0005-0000-0000-0000380E0000}"/>
    <cellStyle name="Normal 3 2 3 11 4" xfId="8303" xr:uid="{00000000-0005-0000-0000-0000390E0000}"/>
    <cellStyle name="Normal 3 2 3 12" xfId="1983" xr:uid="{00000000-0005-0000-0000-00003A0E0000}"/>
    <cellStyle name="Normal 3 2 3 12 2" xfId="5581" xr:uid="{00000000-0005-0000-0000-00003B0E0000}"/>
    <cellStyle name="Normal 3 2 3 12 2 2" xfId="12777" xr:uid="{00000000-0005-0000-0000-00003C0E0000}"/>
    <cellStyle name="Normal 3 2 3 12 3" xfId="9179" xr:uid="{00000000-0005-0000-0000-00003D0E0000}"/>
    <cellStyle name="Normal 3 2 3 13" xfId="3733" xr:uid="{00000000-0005-0000-0000-00003E0E0000}"/>
    <cellStyle name="Normal 3 2 3 13 2" xfId="7331" xr:uid="{00000000-0005-0000-0000-00003F0E0000}"/>
    <cellStyle name="Normal 3 2 3 13 2 2" xfId="14527" xr:uid="{00000000-0005-0000-0000-0000400E0000}"/>
    <cellStyle name="Normal 3 2 3 13 3" xfId="10929" xr:uid="{00000000-0005-0000-0000-0000410E0000}"/>
    <cellStyle name="Normal 3 2 3 14" xfId="3829" xr:uid="{00000000-0005-0000-0000-0000420E0000}"/>
    <cellStyle name="Normal 3 2 3 14 2" xfId="11025" xr:uid="{00000000-0005-0000-0000-0000430E0000}"/>
    <cellStyle name="Normal 3 2 3 15" xfId="7427" xr:uid="{00000000-0005-0000-0000-0000440E0000}"/>
    <cellStyle name="Normal 3 2 3 16" xfId="221" xr:uid="{00000000-0005-0000-0000-0000450E0000}"/>
    <cellStyle name="Normal 3 2 3 17" xfId="124" xr:uid="{00000000-0005-0000-0000-0000460E0000}"/>
    <cellStyle name="Normal 3 2 3 2" xfId="39" xr:uid="{00000000-0005-0000-0000-0000470E0000}"/>
    <cellStyle name="Normal 3 2 3 2 10" xfId="1997" xr:uid="{00000000-0005-0000-0000-0000480E0000}"/>
    <cellStyle name="Normal 3 2 3 2 10 2" xfId="5595" xr:uid="{00000000-0005-0000-0000-0000490E0000}"/>
    <cellStyle name="Normal 3 2 3 2 10 2 2" xfId="12791" xr:uid="{00000000-0005-0000-0000-00004A0E0000}"/>
    <cellStyle name="Normal 3 2 3 2 10 3" xfId="9193" xr:uid="{00000000-0005-0000-0000-00004B0E0000}"/>
    <cellStyle name="Normal 3 2 3 2 11" xfId="3741" xr:uid="{00000000-0005-0000-0000-00004C0E0000}"/>
    <cellStyle name="Normal 3 2 3 2 11 2" xfId="7339" xr:uid="{00000000-0005-0000-0000-00004D0E0000}"/>
    <cellStyle name="Normal 3 2 3 2 11 2 2" xfId="14535" xr:uid="{00000000-0005-0000-0000-00004E0E0000}"/>
    <cellStyle name="Normal 3 2 3 2 11 3" xfId="10937" xr:uid="{00000000-0005-0000-0000-00004F0E0000}"/>
    <cellStyle name="Normal 3 2 3 2 12" xfId="3843" xr:uid="{00000000-0005-0000-0000-0000500E0000}"/>
    <cellStyle name="Normal 3 2 3 2 12 2" xfId="11039" xr:uid="{00000000-0005-0000-0000-0000510E0000}"/>
    <cellStyle name="Normal 3 2 3 2 13" xfId="7441" xr:uid="{00000000-0005-0000-0000-0000520E0000}"/>
    <cellStyle name="Normal 3 2 3 2 14" xfId="235" xr:uid="{00000000-0005-0000-0000-0000530E0000}"/>
    <cellStyle name="Normal 3 2 3 2 15" xfId="132" xr:uid="{00000000-0005-0000-0000-0000540E0000}"/>
    <cellStyle name="Normal 3 2 3 2 2" xfId="40" xr:uid="{00000000-0005-0000-0000-0000550E0000}"/>
    <cellStyle name="Normal 3 2 3 2 2 10" xfId="7463" xr:uid="{00000000-0005-0000-0000-0000560E0000}"/>
    <cellStyle name="Normal 3 2 3 2 2 11" xfId="257" xr:uid="{00000000-0005-0000-0000-0000570E0000}"/>
    <cellStyle name="Normal 3 2 3 2 2 12" xfId="176" xr:uid="{00000000-0005-0000-0000-0000580E0000}"/>
    <cellStyle name="Normal 3 2 3 2 2 2" xfId="342" xr:uid="{00000000-0005-0000-0000-0000590E0000}"/>
    <cellStyle name="Normal 3 2 3 2 2 2 2" xfId="490" xr:uid="{00000000-0005-0000-0000-00005A0E0000}"/>
    <cellStyle name="Normal 3 2 3 2 2 2 2 2" xfId="782" xr:uid="{00000000-0005-0000-0000-00005B0E0000}"/>
    <cellStyle name="Normal 3 2 3 2 2 2 2 2 2" xfId="1661" xr:uid="{00000000-0005-0000-0000-00005C0E0000}"/>
    <cellStyle name="Normal 3 2 3 2 2 2 2 2 2 2" xfId="3413" xr:uid="{00000000-0005-0000-0000-00005D0E0000}"/>
    <cellStyle name="Normal 3 2 3 2 2 2 2 2 2 2 2" xfId="7011" xr:uid="{00000000-0005-0000-0000-00005E0E0000}"/>
    <cellStyle name="Normal 3 2 3 2 2 2 2 2 2 2 2 2" xfId="14207" xr:uid="{00000000-0005-0000-0000-00005F0E0000}"/>
    <cellStyle name="Normal 3 2 3 2 2 2 2 2 2 2 3" xfId="10609" xr:uid="{00000000-0005-0000-0000-0000600E0000}"/>
    <cellStyle name="Normal 3 2 3 2 2 2 2 2 2 3" xfId="5259" xr:uid="{00000000-0005-0000-0000-0000610E0000}"/>
    <cellStyle name="Normal 3 2 3 2 2 2 2 2 2 3 2" xfId="12455" xr:uid="{00000000-0005-0000-0000-0000620E0000}"/>
    <cellStyle name="Normal 3 2 3 2 2 2 2 2 2 4" xfId="8857" xr:uid="{00000000-0005-0000-0000-0000630E0000}"/>
    <cellStyle name="Normal 3 2 3 2 2 2 2 2 3" xfId="2537" xr:uid="{00000000-0005-0000-0000-0000640E0000}"/>
    <cellStyle name="Normal 3 2 3 2 2 2 2 2 3 2" xfId="6135" xr:uid="{00000000-0005-0000-0000-0000650E0000}"/>
    <cellStyle name="Normal 3 2 3 2 2 2 2 2 3 2 2" xfId="13331" xr:uid="{00000000-0005-0000-0000-0000660E0000}"/>
    <cellStyle name="Normal 3 2 3 2 2 2 2 2 3 3" xfId="9733" xr:uid="{00000000-0005-0000-0000-0000670E0000}"/>
    <cellStyle name="Normal 3 2 3 2 2 2 2 2 4" xfId="4383" xr:uid="{00000000-0005-0000-0000-0000680E0000}"/>
    <cellStyle name="Normal 3 2 3 2 2 2 2 2 4 2" xfId="11579" xr:uid="{00000000-0005-0000-0000-0000690E0000}"/>
    <cellStyle name="Normal 3 2 3 2 2 2 2 2 5" xfId="7981" xr:uid="{00000000-0005-0000-0000-00006A0E0000}"/>
    <cellStyle name="Normal 3 2 3 2 2 2 2 3" xfId="1077" xr:uid="{00000000-0005-0000-0000-00006B0E0000}"/>
    <cellStyle name="Normal 3 2 3 2 2 2 2 3 2" xfId="1953" xr:uid="{00000000-0005-0000-0000-00006C0E0000}"/>
    <cellStyle name="Normal 3 2 3 2 2 2 2 3 2 2" xfId="3705" xr:uid="{00000000-0005-0000-0000-00006D0E0000}"/>
    <cellStyle name="Normal 3 2 3 2 2 2 2 3 2 2 2" xfId="7303" xr:uid="{00000000-0005-0000-0000-00006E0E0000}"/>
    <cellStyle name="Normal 3 2 3 2 2 2 2 3 2 2 2 2" xfId="14499" xr:uid="{00000000-0005-0000-0000-00006F0E0000}"/>
    <cellStyle name="Normal 3 2 3 2 2 2 2 3 2 2 3" xfId="10901" xr:uid="{00000000-0005-0000-0000-0000700E0000}"/>
    <cellStyle name="Normal 3 2 3 2 2 2 2 3 2 3" xfId="5551" xr:uid="{00000000-0005-0000-0000-0000710E0000}"/>
    <cellStyle name="Normal 3 2 3 2 2 2 2 3 2 3 2" xfId="12747" xr:uid="{00000000-0005-0000-0000-0000720E0000}"/>
    <cellStyle name="Normal 3 2 3 2 2 2 2 3 2 4" xfId="9149" xr:uid="{00000000-0005-0000-0000-0000730E0000}"/>
    <cellStyle name="Normal 3 2 3 2 2 2 2 3 3" xfId="2829" xr:uid="{00000000-0005-0000-0000-0000740E0000}"/>
    <cellStyle name="Normal 3 2 3 2 2 2 2 3 3 2" xfId="6427" xr:uid="{00000000-0005-0000-0000-0000750E0000}"/>
    <cellStyle name="Normal 3 2 3 2 2 2 2 3 3 2 2" xfId="13623" xr:uid="{00000000-0005-0000-0000-0000760E0000}"/>
    <cellStyle name="Normal 3 2 3 2 2 2 2 3 3 3" xfId="10025" xr:uid="{00000000-0005-0000-0000-0000770E0000}"/>
    <cellStyle name="Normal 3 2 3 2 2 2 2 3 4" xfId="4675" xr:uid="{00000000-0005-0000-0000-0000780E0000}"/>
    <cellStyle name="Normal 3 2 3 2 2 2 2 3 4 2" xfId="11871" xr:uid="{00000000-0005-0000-0000-0000790E0000}"/>
    <cellStyle name="Normal 3 2 3 2 2 2 2 3 5" xfId="8273" xr:uid="{00000000-0005-0000-0000-00007A0E0000}"/>
    <cellStyle name="Normal 3 2 3 2 2 2 2 4" xfId="1369" xr:uid="{00000000-0005-0000-0000-00007B0E0000}"/>
    <cellStyle name="Normal 3 2 3 2 2 2 2 4 2" xfId="3121" xr:uid="{00000000-0005-0000-0000-00007C0E0000}"/>
    <cellStyle name="Normal 3 2 3 2 2 2 2 4 2 2" xfId="6719" xr:uid="{00000000-0005-0000-0000-00007D0E0000}"/>
    <cellStyle name="Normal 3 2 3 2 2 2 2 4 2 2 2" xfId="13915" xr:uid="{00000000-0005-0000-0000-00007E0E0000}"/>
    <cellStyle name="Normal 3 2 3 2 2 2 2 4 2 3" xfId="10317" xr:uid="{00000000-0005-0000-0000-00007F0E0000}"/>
    <cellStyle name="Normal 3 2 3 2 2 2 2 4 3" xfId="4967" xr:uid="{00000000-0005-0000-0000-0000800E0000}"/>
    <cellStyle name="Normal 3 2 3 2 2 2 2 4 3 2" xfId="12163" xr:uid="{00000000-0005-0000-0000-0000810E0000}"/>
    <cellStyle name="Normal 3 2 3 2 2 2 2 4 4" xfId="8565" xr:uid="{00000000-0005-0000-0000-0000820E0000}"/>
    <cellStyle name="Normal 3 2 3 2 2 2 2 5" xfId="2245" xr:uid="{00000000-0005-0000-0000-0000830E0000}"/>
    <cellStyle name="Normal 3 2 3 2 2 2 2 5 2" xfId="5843" xr:uid="{00000000-0005-0000-0000-0000840E0000}"/>
    <cellStyle name="Normal 3 2 3 2 2 2 2 5 2 2" xfId="13039" xr:uid="{00000000-0005-0000-0000-0000850E0000}"/>
    <cellStyle name="Normal 3 2 3 2 2 2 2 5 3" xfId="9441" xr:uid="{00000000-0005-0000-0000-0000860E0000}"/>
    <cellStyle name="Normal 3 2 3 2 2 2 2 6" xfId="4091" xr:uid="{00000000-0005-0000-0000-0000870E0000}"/>
    <cellStyle name="Normal 3 2 3 2 2 2 2 6 2" xfId="11287" xr:uid="{00000000-0005-0000-0000-0000880E0000}"/>
    <cellStyle name="Normal 3 2 3 2 2 2 2 7" xfId="7689" xr:uid="{00000000-0005-0000-0000-0000890E0000}"/>
    <cellStyle name="Normal 3 2 3 2 2 2 3" xfId="636" xr:uid="{00000000-0005-0000-0000-00008A0E0000}"/>
    <cellStyle name="Normal 3 2 3 2 2 2 3 2" xfId="1515" xr:uid="{00000000-0005-0000-0000-00008B0E0000}"/>
    <cellStyle name="Normal 3 2 3 2 2 2 3 2 2" xfId="3267" xr:uid="{00000000-0005-0000-0000-00008C0E0000}"/>
    <cellStyle name="Normal 3 2 3 2 2 2 3 2 2 2" xfId="6865" xr:uid="{00000000-0005-0000-0000-00008D0E0000}"/>
    <cellStyle name="Normal 3 2 3 2 2 2 3 2 2 2 2" xfId="14061" xr:uid="{00000000-0005-0000-0000-00008E0E0000}"/>
    <cellStyle name="Normal 3 2 3 2 2 2 3 2 2 3" xfId="10463" xr:uid="{00000000-0005-0000-0000-00008F0E0000}"/>
    <cellStyle name="Normal 3 2 3 2 2 2 3 2 3" xfId="5113" xr:uid="{00000000-0005-0000-0000-0000900E0000}"/>
    <cellStyle name="Normal 3 2 3 2 2 2 3 2 3 2" xfId="12309" xr:uid="{00000000-0005-0000-0000-0000910E0000}"/>
    <cellStyle name="Normal 3 2 3 2 2 2 3 2 4" xfId="8711" xr:uid="{00000000-0005-0000-0000-0000920E0000}"/>
    <cellStyle name="Normal 3 2 3 2 2 2 3 3" xfId="2391" xr:uid="{00000000-0005-0000-0000-0000930E0000}"/>
    <cellStyle name="Normal 3 2 3 2 2 2 3 3 2" xfId="5989" xr:uid="{00000000-0005-0000-0000-0000940E0000}"/>
    <cellStyle name="Normal 3 2 3 2 2 2 3 3 2 2" xfId="13185" xr:uid="{00000000-0005-0000-0000-0000950E0000}"/>
    <cellStyle name="Normal 3 2 3 2 2 2 3 3 3" xfId="9587" xr:uid="{00000000-0005-0000-0000-0000960E0000}"/>
    <cellStyle name="Normal 3 2 3 2 2 2 3 4" xfId="4237" xr:uid="{00000000-0005-0000-0000-0000970E0000}"/>
    <cellStyle name="Normal 3 2 3 2 2 2 3 4 2" xfId="11433" xr:uid="{00000000-0005-0000-0000-0000980E0000}"/>
    <cellStyle name="Normal 3 2 3 2 2 2 3 5" xfId="7835" xr:uid="{00000000-0005-0000-0000-0000990E0000}"/>
    <cellStyle name="Normal 3 2 3 2 2 2 4" xfId="931" xr:uid="{00000000-0005-0000-0000-00009A0E0000}"/>
    <cellStyle name="Normal 3 2 3 2 2 2 4 2" xfId="1807" xr:uid="{00000000-0005-0000-0000-00009B0E0000}"/>
    <cellStyle name="Normal 3 2 3 2 2 2 4 2 2" xfId="3559" xr:uid="{00000000-0005-0000-0000-00009C0E0000}"/>
    <cellStyle name="Normal 3 2 3 2 2 2 4 2 2 2" xfId="7157" xr:uid="{00000000-0005-0000-0000-00009D0E0000}"/>
    <cellStyle name="Normal 3 2 3 2 2 2 4 2 2 2 2" xfId="14353" xr:uid="{00000000-0005-0000-0000-00009E0E0000}"/>
    <cellStyle name="Normal 3 2 3 2 2 2 4 2 2 3" xfId="10755" xr:uid="{00000000-0005-0000-0000-00009F0E0000}"/>
    <cellStyle name="Normal 3 2 3 2 2 2 4 2 3" xfId="5405" xr:uid="{00000000-0005-0000-0000-0000A00E0000}"/>
    <cellStyle name="Normal 3 2 3 2 2 2 4 2 3 2" xfId="12601" xr:uid="{00000000-0005-0000-0000-0000A10E0000}"/>
    <cellStyle name="Normal 3 2 3 2 2 2 4 2 4" xfId="9003" xr:uid="{00000000-0005-0000-0000-0000A20E0000}"/>
    <cellStyle name="Normal 3 2 3 2 2 2 4 3" xfId="2683" xr:uid="{00000000-0005-0000-0000-0000A30E0000}"/>
    <cellStyle name="Normal 3 2 3 2 2 2 4 3 2" xfId="6281" xr:uid="{00000000-0005-0000-0000-0000A40E0000}"/>
    <cellStyle name="Normal 3 2 3 2 2 2 4 3 2 2" xfId="13477" xr:uid="{00000000-0005-0000-0000-0000A50E0000}"/>
    <cellStyle name="Normal 3 2 3 2 2 2 4 3 3" xfId="9879" xr:uid="{00000000-0005-0000-0000-0000A60E0000}"/>
    <cellStyle name="Normal 3 2 3 2 2 2 4 4" xfId="4529" xr:uid="{00000000-0005-0000-0000-0000A70E0000}"/>
    <cellStyle name="Normal 3 2 3 2 2 2 4 4 2" xfId="11725" xr:uid="{00000000-0005-0000-0000-0000A80E0000}"/>
    <cellStyle name="Normal 3 2 3 2 2 2 4 5" xfId="8127" xr:uid="{00000000-0005-0000-0000-0000A90E0000}"/>
    <cellStyle name="Normal 3 2 3 2 2 2 5" xfId="1223" xr:uid="{00000000-0005-0000-0000-0000AA0E0000}"/>
    <cellStyle name="Normal 3 2 3 2 2 2 5 2" xfId="2975" xr:uid="{00000000-0005-0000-0000-0000AB0E0000}"/>
    <cellStyle name="Normal 3 2 3 2 2 2 5 2 2" xfId="6573" xr:uid="{00000000-0005-0000-0000-0000AC0E0000}"/>
    <cellStyle name="Normal 3 2 3 2 2 2 5 2 2 2" xfId="13769" xr:uid="{00000000-0005-0000-0000-0000AD0E0000}"/>
    <cellStyle name="Normal 3 2 3 2 2 2 5 2 3" xfId="10171" xr:uid="{00000000-0005-0000-0000-0000AE0E0000}"/>
    <cellStyle name="Normal 3 2 3 2 2 2 5 3" xfId="4821" xr:uid="{00000000-0005-0000-0000-0000AF0E0000}"/>
    <cellStyle name="Normal 3 2 3 2 2 2 5 3 2" xfId="12017" xr:uid="{00000000-0005-0000-0000-0000B00E0000}"/>
    <cellStyle name="Normal 3 2 3 2 2 2 5 4" xfId="8419" xr:uid="{00000000-0005-0000-0000-0000B10E0000}"/>
    <cellStyle name="Normal 3 2 3 2 2 2 6" xfId="2099" xr:uid="{00000000-0005-0000-0000-0000B20E0000}"/>
    <cellStyle name="Normal 3 2 3 2 2 2 6 2" xfId="5697" xr:uid="{00000000-0005-0000-0000-0000B30E0000}"/>
    <cellStyle name="Normal 3 2 3 2 2 2 6 2 2" xfId="12893" xr:uid="{00000000-0005-0000-0000-0000B40E0000}"/>
    <cellStyle name="Normal 3 2 3 2 2 2 6 3" xfId="9295" xr:uid="{00000000-0005-0000-0000-0000B50E0000}"/>
    <cellStyle name="Normal 3 2 3 2 2 2 7" xfId="3945" xr:uid="{00000000-0005-0000-0000-0000B60E0000}"/>
    <cellStyle name="Normal 3 2 3 2 2 2 7 2" xfId="11141" xr:uid="{00000000-0005-0000-0000-0000B70E0000}"/>
    <cellStyle name="Normal 3 2 3 2 2 2 8" xfId="7543" xr:uid="{00000000-0005-0000-0000-0000B80E0000}"/>
    <cellStyle name="Normal 3 2 3 2 2 3" xfId="410" xr:uid="{00000000-0005-0000-0000-0000B90E0000}"/>
    <cellStyle name="Normal 3 2 3 2 2 3 2" xfId="702" xr:uid="{00000000-0005-0000-0000-0000BA0E0000}"/>
    <cellStyle name="Normal 3 2 3 2 2 3 2 2" xfId="1581" xr:uid="{00000000-0005-0000-0000-0000BB0E0000}"/>
    <cellStyle name="Normal 3 2 3 2 2 3 2 2 2" xfId="3333" xr:uid="{00000000-0005-0000-0000-0000BC0E0000}"/>
    <cellStyle name="Normal 3 2 3 2 2 3 2 2 2 2" xfId="6931" xr:uid="{00000000-0005-0000-0000-0000BD0E0000}"/>
    <cellStyle name="Normal 3 2 3 2 2 3 2 2 2 2 2" xfId="14127" xr:uid="{00000000-0005-0000-0000-0000BE0E0000}"/>
    <cellStyle name="Normal 3 2 3 2 2 3 2 2 2 3" xfId="10529" xr:uid="{00000000-0005-0000-0000-0000BF0E0000}"/>
    <cellStyle name="Normal 3 2 3 2 2 3 2 2 3" xfId="5179" xr:uid="{00000000-0005-0000-0000-0000C00E0000}"/>
    <cellStyle name="Normal 3 2 3 2 2 3 2 2 3 2" xfId="12375" xr:uid="{00000000-0005-0000-0000-0000C10E0000}"/>
    <cellStyle name="Normal 3 2 3 2 2 3 2 2 4" xfId="8777" xr:uid="{00000000-0005-0000-0000-0000C20E0000}"/>
    <cellStyle name="Normal 3 2 3 2 2 3 2 3" xfId="2457" xr:uid="{00000000-0005-0000-0000-0000C30E0000}"/>
    <cellStyle name="Normal 3 2 3 2 2 3 2 3 2" xfId="6055" xr:uid="{00000000-0005-0000-0000-0000C40E0000}"/>
    <cellStyle name="Normal 3 2 3 2 2 3 2 3 2 2" xfId="13251" xr:uid="{00000000-0005-0000-0000-0000C50E0000}"/>
    <cellStyle name="Normal 3 2 3 2 2 3 2 3 3" xfId="9653" xr:uid="{00000000-0005-0000-0000-0000C60E0000}"/>
    <cellStyle name="Normal 3 2 3 2 2 3 2 4" xfId="4303" xr:uid="{00000000-0005-0000-0000-0000C70E0000}"/>
    <cellStyle name="Normal 3 2 3 2 2 3 2 4 2" xfId="11499" xr:uid="{00000000-0005-0000-0000-0000C80E0000}"/>
    <cellStyle name="Normal 3 2 3 2 2 3 2 5" xfId="7901" xr:uid="{00000000-0005-0000-0000-0000C90E0000}"/>
    <cellStyle name="Normal 3 2 3 2 2 3 3" xfId="997" xr:uid="{00000000-0005-0000-0000-0000CA0E0000}"/>
    <cellStyle name="Normal 3 2 3 2 2 3 3 2" xfId="1873" xr:uid="{00000000-0005-0000-0000-0000CB0E0000}"/>
    <cellStyle name="Normal 3 2 3 2 2 3 3 2 2" xfId="3625" xr:uid="{00000000-0005-0000-0000-0000CC0E0000}"/>
    <cellStyle name="Normal 3 2 3 2 2 3 3 2 2 2" xfId="7223" xr:uid="{00000000-0005-0000-0000-0000CD0E0000}"/>
    <cellStyle name="Normal 3 2 3 2 2 3 3 2 2 2 2" xfId="14419" xr:uid="{00000000-0005-0000-0000-0000CE0E0000}"/>
    <cellStyle name="Normal 3 2 3 2 2 3 3 2 2 3" xfId="10821" xr:uid="{00000000-0005-0000-0000-0000CF0E0000}"/>
    <cellStyle name="Normal 3 2 3 2 2 3 3 2 3" xfId="5471" xr:uid="{00000000-0005-0000-0000-0000D00E0000}"/>
    <cellStyle name="Normal 3 2 3 2 2 3 3 2 3 2" xfId="12667" xr:uid="{00000000-0005-0000-0000-0000D10E0000}"/>
    <cellStyle name="Normal 3 2 3 2 2 3 3 2 4" xfId="9069" xr:uid="{00000000-0005-0000-0000-0000D20E0000}"/>
    <cellStyle name="Normal 3 2 3 2 2 3 3 3" xfId="2749" xr:uid="{00000000-0005-0000-0000-0000D30E0000}"/>
    <cellStyle name="Normal 3 2 3 2 2 3 3 3 2" xfId="6347" xr:uid="{00000000-0005-0000-0000-0000D40E0000}"/>
    <cellStyle name="Normal 3 2 3 2 2 3 3 3 2 2" xfId="13543" xr:uid="{00000000-0005-0000-0000-0000D50E0000}"/>
    <cellStyle name="Normal 3 2 3 2 2 3 3 3 3" xfId="9945" xr:uid="{00000000-0005-0000-0000-0000D60E0000}"/>
    <cellStyle name="Normal 3 2 3 2 2 3 3 4" xfId="4595" xr:uid="{00000000-0005-0000-0000-0000D70E0000}"/>
    <cellStyle name="Normal 3 2 3 2 2 3 3 4 2" xfId="11791" xr:uid="{00000000-0005-0000-0000-0000D80E0000}"/>
    <cellStyle name="Normal 3 2 3 2 2 3 3 5" xfId="8193" xr:uid="{00000000-0005-0000-0000-0000D90E0000}"/>
    <cellStyle name="Normal 3 2 3 2 2 3 4" xfId="1289" xr:uid="{00000000-0005-0000-0000-0000DA0E0000}"/>
    <cellStyle name="Normal 3 2 3 2 2 3 4 2" xfId="3041" xr:uid="{00000000-0005-0000-0000-0000DB0E0000}"/>
    <cellStyle name="Normal 3 2 3 2 2 3 4 2 2" xfId="6639" xr:uid="{00000000-0005-0000-0000-0000DC0E0000}"/>
    <cellStyle name="Normal 3 2 3 2 2 3 4 2 2 2" xfId="13835" xr:uid="{00000000-0005-0000-0000-0000DD0E0000}"/>
    <cellStyle name="Normal 3 2 3 2 2 3 4 2 3" xfId="10237" xr:uid="{00000000-0005-0000-0000-0000DE0E0000}"/>
    <cellStyle name="Normal 3 2 3 2 2 3 4 3" xfId="4887" xr:uid="{00000000-0005-0000-0000-0000DF0E0000}"/>
    <cellStyle name="Normal 3 2 3 2 2 3 4 3 2" xfId="12083" xr:uid="{00000000-0005-0000-0000-0000E00E0000}"/>
    <cellStyle name="Normal 3 2 3 2 2 3 4 4" xfId="8485" xr:uid="{00000000-0005-0000-0000-0000E10E0000}"/>
    <cellStyle name="Normal 3 2 3 2 2 3 5" xfId="2165" xr:uid="{00000000-0005-0000-0000-0000E20E0000}"/>
    <cellStyle name="Normal 3 2 3 2 2 3 5 2" xfId="5763" xr:uid="{00000000-0005-0000-0000-0000E30E0000}"/>
    <cellStyle name="Normal 3 2 3 2 2 3 5 2 2" xfId="12959" xr:uid="{00000000-0005-0000-0000-0000E40E0000}"/>
    <cellStyle name="Normal 3 2 3 2 2 3 5 3" xfId="9361" xr:uid="{00000000-0005-0000-0000-0000E50E0000}"/>
    <cellStyle name="Normal 3 2 3 2 2 3 6" xfId="4011" xr:uid="{00000000-0005-0000-0000-0000E60E0000}"/>
    <cellStyle name="Normal 3 2 3 2 2 3 6 2" xfId="11207" xr:uid="{00000000-0005-0000-0000-0000E70E0000}"/>
    <cellStyle name="Normal 3 2 3 2 2 3 7" xfId="7609" xr:uid="{00000000-0005-0000-0000-0000E80E0000}"/>
    <cellStyle name="Normal 3 2 3 2 2 4" xfId="556" xr:uid="{00000000-0005-0000-0000-0000E90E0000}"/>
    <cellStyle name="Normal 3 2 3 2 2 4 2" xfId="1435" xr:uid="{00000000-0005-0000-0000-0000EA0E0000}"/>
    <cellStyle name="Normal 3 2 3 2 2 4 2 2" xfId="3187" xr:uid="{00000000-0005-0000-0000-0000EB0E0000}"/>
    <cellStyle name="Normal 3 2 3 2 2 4 2 2 2" xfId="6785" xr:uid="{00000000-0005-0000-0000-0000EC0E0000}"/>
    <cellStyle name="Normal 3 2 3 2 2 4 2 2 2 2" xfId="13981" xr:uid="{00000000-0005-0000-0000-0000ED0E0000}"/>
    <cellStyle name="Normal 3 2 3 2 2 4 2 2 3" xfId="10383" xr:uid="{00000000-0005-0000-0000-0000EE0E0000}"/>
    <cellStyle name="Normal 3 2 3 2 2 4 2 3" xfId="5033" xr:uid="{00000000-0005-0000-0000-0000EF0E0000}"/>
    <cellStyle name="Normal 3 2 3 2 2 4 2 3 2" xfId="12229" xr:uid="{00000000-0005-0000-0000-0000F00E0000}"/>
    <cellStyle name="Normal 3 2 3 2 2 4 2 4" xfId="8631" xr:uid="{00000000-0005-0000-0000-0000F10E0000}"/>
    <cellStyle name="Normal 3 2 3 2 2 4 3" xfId="2311" xr:uid="{00000000-0005-0000-0000-0000F20E0000}"/>
    <cellStyle name="Normal 3 2 3 2 2 4 3 2" xfId="5909" xr:uid="{00000000-0005-0000-0000-0000F30E0000}"/>
    <cellStyle name="Normal 3 2 3 2 2 4 3 2 2" xfId="13105" xr:uid="{00000000-0005-0000-0000-0000F40E0000}"/>
    <cellStyle name="Normal 3 2 3 2 2 4 3 3" xfId="9507" xr:uid="{00000000-0005-0000-0000-0000F50E0000}"/>
    <cellStyle name="Normal 3 2 3 2 2 4 4" xfId="4157" xr:uid="{00000000-0005-0000-0000-0000F60E0000}"/>
    <cellStyle name="Normal 3 2 3 2 2 4 4 2" xfId="11353" xr:uid="{00000000-0005-0000-0000-0000F70E0000}"/>
    <cellStyle name="Normal 3 2 3 2 2 4 5" xfId="7755" xr:uid="{00000000-0005-0000-0000-0000F80E0000}"/>
    <cellStyle name="Normal 3 2 3 2 2 5" xfId="851" xr:uid="{00000000-0005-0000-0000-0000F90E0000}"/>
    <cellStyle name="Normal 3 2 3 2 2 5 2" xfId="1727" xr:uid="{00000000-0005-0000-0000-0000FA0E0000}"/>
    <cellStyle name="Normal 3 2 3 2 2 5 2 2" xfId="3479" xr:uid="{00000000-0005-0000-0000-0000FB0E0000}"/>
    <cellStyle name="Normal 3 2 3 2 2 5 2 2 2" xfId="7077" xr:uid="{00000000-0005-0000-0000-0000FC0E0000}"/>
    <cellStyle name="Normal 3 2 3 2 2 5 2 2 2 2" xfId="14273" xr:uid="{00000000-0005-0000-0000-0000FD0E0000}"/>
    <cellStyle name="Normal 3 2 3 2 2 5 2 2 3" xfId="10675" xr:uid="{00000000-0005-0000-0000-0000FE0E0000}"/>
    <cellStyle name="Normal 3 2 3 2 2 5 2 3" xfId="5325" xr:uid="{00000000-0005-0000-0000-0000FF0E0000}"/>
    <cellStyle name="Normal 3 2 3 2 2 5 2 3 2" xfId="12521" xr:uid="{00000000-0005-0000-0000-0000000F0000}"/>
    <cellStyle name="Normal 3 2 3 2 2 5 2 4" xfId="8923" xr:uid="{00000000-0005-0000-0000-0000010F0000}"/>
    <cellStyle name="Normal 3 2 3 2 2 5 3" xfId="2603" xr:uid="{00000000-0005-0000-0000-0000020F0000}"/>
    <cellStyle name="Normal 3 2 3 2 2 5 3 2" xfId="6201" xr:uid="{00000000-0005-0000-0000-0000030F0000}"/>
    <cellStyle name="Normal 3 2 3 2 2 5 3 2 2" xfId="13397" xr:uid="{00000000-0005-0000-0000-0000040F0000}"/>
    <cellStyle name="Normal 3 2 3 2 2 5 3 3" xfId="9799" xr:uid="{00000000-0005-0000-0000-0000050F0000}"/>
    <cellStyle name="Normal 3 2 3 2 2 5 4" xfId="4449" xr:uid="{00000000-0005-0000-0000-0000060F0000}"/>
    <cellStyle name="Normal 3 2 3 2 2 5 4 2" xfId="11645" xr:uid="{00000000-0005-0000-0000-0000070F0000}"/>
    <cellStyle name="Normal 3 2 3 2 2 5 5" xfId="8047" xr:uid="{00000000-0005-0000-0000-0000080F0000}"/>
    <cellStyle name="Normal 3 2 3 2 2 6" xfId="1143" xr:uid="{00000000-0005-0000-0000-0000090F0000}"/>
    <cellStyle name="Normal 3 2 3 2 2 6 2" xfId="2895" xr:uid="{00000000-0005-0000-0000-00000A0F0000}"/>
    <cellStyle name="Normal 3 2 3 2 2 6 2 2" xfId="6493" xr:uid="{00000000-0005-0000-0000-00000B0F0000}"/>
    <cellStyle name="Normal 3 2 3 2 2 6 2 2 2" xfId="13689" xr:uid="{00000000-0005-0000-0000-00000C0F0000}"/>
    <cellStyle name="Normal 3 2 3 2 2 6 2 3" xfId="10091" xr:uid="{00000000-0005-0000-0000-00000D0F0000}"/>
    <cellStyle name="Normal 3 2 3 2 2 6 3" xfId="4741" xr:uid="{00000000-0005-0000-0000-00000E0F0000}"/>
    <cellStyle name="Normal 3 2 3 2 2 6 3 2" xfId="11937" xr:uid="{00000000-0005-0000-0000-00000F0F0000}"/>
    <cellStyle name="Normal 3 2 3 2 2 6 4" xfId="8339" xr:uid="{00000000-0005-0000-0000-0000100F0000}"/>
    <cellStyle name="Normal 3 2 3 2 2 7" xfId="2019" xr:uid="{00000000-0005-0000-0000-0000110F0000}"/>
    <cellStyle name="Normal 3 2 3 2 2 7 2" xfId="5617" xr:uid="{00000000-0005-0000-0000-0000120F0000}"/>
    <cellStyle name="Normal 3 2 3 2 2 7 2 2" xfId="12813" xr:uid="{00000000-0005-0000-0000-0000130F0000}"/>
    <cellStyle name="Normal 3 2 3 2 2 7 3" xfId="9215" xr:uid="{00000000-0005-0000-0000-0000140F0000}"/>
    <cellStyle name="Normal 3 2 3 2 2 8" xfId="3785" xr:uid="{00000000-0005-0000-0000-0000150F0000}"/>
    <cellStyle name="Normal 3 2 3 2 2 8 2" xfId="7383" xr:uid="{00000000-0005-0000-0000-0000160F0000}"/>
    <cellStyle name="Normal 3 2 3 2 2 8 2 2" xfId="14579" xr:uid="{00000000-0005-0000-0000-0000170F0000}"/>
    <cellStyle name="Normal 3 2 3 2 2 8 3" xfId="10981" xr:uid="{00000000-0005-0000-0000-0000180F0000}"/>
    <cellStyle name="Normal 3 2 3 2 2 9" xfId="3865" xr:uid="{00000000-0005-0000-0000-0000190F0000}"/>
    <cellStyle name="Normal 3 2 3 2 2 9 2" xfId="11061" xr:uid="{00000000-0005-0000-0000-00001A0F0000}"/>
    <cellStyle name="Normal 3 2 3 2 3" xfId="41" xr:uid="{00000000-0005-0000-0000-00001B0F0000}"/>
    <cellStyle name="Normal 3 2 3 2 3 10" xfId="7485" xr:uid="{00000000-0005-0000-0000-00001C0F0000}"/>
    <cellStyle name="Normal 3 2 3 2 3 11" xfId="280" xr:uid="{00000000-0005-0000-0000-00001D0F0000}"/>
    <cellStyle name="Normal 3 2 3 2 3 12" xfId="198" xr:uid="{00000000-0005-0000-0000-00001E0F0000}"/>
    <cellStyle name="Normal 3 2 3 2 3 2" xfId="365" xr:uid="{00000000-0005-0000-0000-00001F0F0000}"/>
    <cellStyle name="Normal 3 2 3 2 3 2 2" xfId="512" xr:uid="{00000000-0005-0000-0000-0000200F0000}"/>
    <cellStyle name="Normal 3 2 3 2 3 2 2 2" xfId="804" xr:uid="{00000000-0005-0000-0000-0000210F0000}"/>
    <cellStyle name="Normal 3 2 3 2 3 2 2 2 2" xfId="1683" xr:uid="{00000000-0005-0000-0000-0000220F0000}"/>
    <cellStyle name="Normal 3 2 3 2 3 2 2 2 2 2" xfId="3435" xr:uid="{00000000-0005-0000-0000-0000230F0000}"/>
    <cellStyle name="Normal 3 2 3 2 3 2 2 2 2 2 2" xfId="7033" xr:uid="{00000000-0005-0000-0000-0000240F0000}"/>
    <cellStyle name="Normal 3 2 3 2 3 2 2 2 2 2 2 2" xfId="14229" xr:uid="{00000000-0005-0000-0000-0000250F0000}"/>
    <cellStyle name="Normal 3 2 3 2 3 2 2 2 2 2 3" xfId="10631" xr:uid="{00000000-0005-0000-0000-0000260F0000}"/>
    <cellStyle name="Normal 3 2 3 2 3 2 2 2 2 3" xfId="5281" xr:uid="{00000000-0005-0000-0000-0000270F0000}"/>
    <cellStyle name="Normal 3 2 3 2 3 2 2 2 2 3 2" xfId="12477" xr:uid="{00000000-0005-0000-0000-0000280F0000}"/>
    <cellStyle name="Normal 3 2 3 2 3 2 2 2 2 4" xfId="8879" xr:uid="{00000000-0005-0000-0000-0000290F0000}"/>
    <cellStyle name="Normal 3 2 3 2 3 2 2 2 3" xfId="2559" xr:uid="{00000000-0005-0000-0000-00002A0F0000}"/>
    <cellStyle name="Normal 3 2 3 2 3 2 2 2 3 2" xfId="6157" xr:uid="{00000000-0005-0000-0000-00002B0F0000}"/>
    <cellStyle name="Normal 3 2 3 2 3 2 2 2 3 2 2" xfId="13353" xr:uid="{00000000-0005-0000-0000-00002C0F0000}"/>
    <cellStyle name="Normal 3 2 3 2 3 2 2 2 3 3" xfId="9755" xr:uid="{00000000-0005-0000-0000-00002D0F0000}"/>
    <cellStyle name="Normal 3 2 3 2 3 2 2 2 4" xfId="4405" xr:uid="{00000000-0005-0000-0000-00002E0F0000}"/>
    <cellStyle name="Normal 3 2 3 2 3 2 2 2 4 2" xfId="11601" xr:uid="{00000000-0005-0000-0000-00002F0F0000}"/>
    <cellStyle name="Normal 3 2 3 2 3 2 2 2 5" xfId="8003" xr:uid="{00000000-0005-0000-0000-0000300F0000}"/>
    <cellStyle name="Normal 3 2 3 2 3 2 2 3" xfId="1099" xr:uid="{00000000-0005-0000-0000-0000310F0000}"/>
    <cellStyle name="Normal 3 2 3 2 3 2 2 3 2" xfId="1975" xr:uid="{00000000-0005-0000-0000-0000320F0000}"/>
    <cellStyle name="Normal 3 2 3 2 3 2 2 3 2 2" xfId="3727" xr:uid="{00000000-0005-0000-0000-0000330F0000}"/>
    <cellStyle name="Normal 3 2 3 2 3 2 2 3 2 2 2" xfId="7325" xr:uid="{00000000-0005-0000-0000-0000340F0000}"/>
    <cellStyle name="Normal 3 2 3 2 3 2 2 3 2 2 2 2" xfId="14521" xr:uid="{00000000-0005-0000-0000-0000350F0000}"/>
    <cellStyle name="Normal 3 2 3 2 3 2 2 3 2 2 3" xfId="10923" xr:uid="{00000000-0005-0000-0000-0000360F0000}"/>
    <cellStyle name="Normal 3 2 3 2 3 2 2 3 2 3" xfId="5573" xr:uid="{00000000-0005-0000-0000-0000370F0000}"/>
    <cellStyle name="Normal 3 2 3 2 3 2 2 3 2 3 2" xfId="12769" xr:uid="{00000000-0005-0000-0000-0000380F0000}"/>
    <cellStyle name="Normal 3 2 3 2 3 2 2 3 2 4" xfId="9171" xr:uid="{00000000-0005-0000-0000-0000390F0000}"/>
    <cellStyle name="Normal 3 2 3 2 3 2 2 3 3" xfId="2851" xr:uid="{00000000-0005-0000-0000-00003A0F0000}"/>
    <cellStyle name="Normal 3 2 3 2 3 2 2 3 3 2" xfId="6449" xr:uid="{00000000-0005-0000-0000-00003B0F0000}"/>
    <cellStyle name="Normal 3 2 3 2 3 2 2 3 3 2 2" xfId="13645" xr:uid="{00000000-0005-0000-0000-00003C0F0000}"/>
    <cellStyle name="Normal 3 2 3 2 3 2 2 3 3 3" xfId="10047" xr:uid="{00000000-0005-0000-0000-00003D0F0000}"/>
    <cellStyle name="Normal 3 2 3 2 3 2 2 3 4" xfId="4697" xr:uid="{00000000-0005-0000-0000-00003E0F0000}"/>
    <cellStyle name="Normal 3 2 3 2 3 2 2 3 4 2" xfId="11893" xr:uid="{00000000-0005-0000-0000-00003F0F0000}"/>
    <cellStyle name="Normal 3 2 3 2 3 2 2 3 5" xfId="8295" xr:uid="{00000000-0005-0000-0000-0000400F0000}"/>
    <cellStyle name="Normal 3 2 3 2 3 2 2 4" xfId="1391" xr:uid="{00000000-0005-0000-0000-0000410F0000}"/>
    <cellStyle name="Normal 3 2 3 2 3 2 2 4 2" xfId="3143" xr:uid="{00000000-0005-0000-0000-0000420F0000}"/>
    <cellStyle name="Normal 3 2 3 2 3 2 2 4 2 2" xfId="6741" xr:uid="{00000000-0005-0000-0000-0000430F0000}"/>
    <cellStyle name="Normal 3 2 3 2 3 2 2 4 2 2 2" xfId="13937" xr:uid="{00000000-0005-0000-0000-0000440F0000}"/>
    <cellStyle name="Normal 3 2 3 2 3 2 2 4 2 3" xfId="10339" xr:uid="{00000000-0005-0000-0000-0000450F0000}"/>
    <cellStyle name="Normal 3 2 3 2 3 2 2 4 3" xfId="4989" xr:uid="{00000000-0005-0000-0000-0000460F0000}"/>
    <cellStyle name="Normal 3 2 3 2 3 2 2 4 3 2" xfId="12185" xr:uid="{00000000-0005-0000-0000-0000470F0000}"/>
    <cellStyle name="Normal 3 2 3 2 3 2 2 4 4" xfId="8587" xr:uid="{00000000-0005-0000-0000-0000480F0000}"/>
    <cellStyle name="Normal 3 2 3 2 3 2 2 5" xfId="2267" xr:uid="{00000000-0005-0000-0000-0000490F0000}"/>
    <cellStyle name="Normal 3 2 3 2 3 2 2 5 2" xfId="5865" xr:uid="{00000000-0005-0000-0000-00004A0F0000}"/>
    <cellStyle name="Normal 3 2 3 2 3 2 2 5 2 2" xfId="13061" xr:uid="{00000000-0005-0000-0000-00004B0F0000}"/>
    <cellStyle name="Normal 3 2 3 2 3 2 2 5 3" xfId="9463" xr:uid="{00000000-0005-0000-0000-00004C0F0000}"/>
    <cellStyle name="Normal 3 2 3 2 3 2 2 6" xfId="4113" xr:uid="{00000000-0005-0000-0000-00004D0F0000}"/>
    <cellStyle name="Normal 3 2 3 2 3 2 2 6 2" xfId="11309" xr:uid="{00000000-0005-0000-0000-00004E0F0000}"/>
    <cellStyle name="Normal 3 2 3 2 3 2 2 7" xfId="7711" xr:uid="{00000000-0005-0000-0000-00004F0F0000}"/>
    <cellStyle name="Normal 3 2 3 2 3 2 3" xfId="658" xr:uid="{00000000-0005-0000-0000-0000500F0000}"/>
    <cellStyle name="Normal 3 2 3 2 3 2 3 2" xfId="1537" xr:uid="{00000000-0005-0000-0000-0000510F0000}"/>
    <cellStyle name="Normal 3 2 3 2 3 2 3 2 2" xfId="3289" xr:uid="{00000000-0005-0000-0000-0000520F0000}"/>
    <cellStyle name="Normal 3 2 3 2 3 2 3 2 2 2" xfId="6887" xr:uid="{00000000-0005-0000-0000-0000530F0000}"/>
    <cellStyle name="Normal 3 2 3 2 3 2 3 2 2 2 2" xfId="14083" xr:uid="{00000000-0005-0000-0000-0000540F0000}"/>
    <cellStyle name="Normal 3 2 3 2 3 2 3 2 2 3" xfId="10485" xr:uid="{00000000-0005-0000-0000-0000550F0000}"/>
    <cellStyle name="Normal 3 2 3 2 3 2 3 2 3" xfId="5135" xr:uid="{00000000-0005-0000-0000-0000560F0000}"/>
    <cellStyle name="Normal 3 2 3 2 3 2 3 2 3 2" xfId="12331" xr:uid="{00000000-0005-0000-0000-0000570F0000}"/>
    <cellStyle name="Normal 3 2 3 2 3 2 3 2 4" xfId="8733" xr:uid="{00000000-0005-0000-0000-0000580F0000}"/>
    <cellStyle name="Normal 3 2 3 2 3 2 3 3" xfId="2413" xr:uid="{00000000-0005-0000-0000-0000590F0000}"/>
    <cellStyle name="Normal 3 2 3 2 3 2 3 3 2" xfId="6011" xr:uid="{00000000-0005-0000-0000-00005A0F0000}"/>
    <cellStyle name="Normal 3 2 3 2 3 2 3 3 2 2" xfId="13207" xr:uid="{00000000-0005-0000-0000-00005B0F0000}"/>
    <cellStyle name="Normal 3 2 3 2 3 2 3 3 3" xfId="9609" xr:uid="{00000000-0005-0000-0000-00005C0F0000}"/>
    <cellStyle name="Normal 3 2 3 2 3 2 3 4" xfId="4259" xr:uid="{00000000-0005-0000-0000-00005D0F0000}"/>
    <cellStyle name="Normal 3 2 3 2 3 2 3 4 2" xfId="11455" xr:uid="{00000000-0005-0000-0000-00005E0F0000}"/>
    <cellStyle name="Normal 3 2 3 2 3 2 3 5" xfId="7857" xr:uid="{00000000-0005-0000-0000-00005F0F0000}"/>
    <cellStyle name="Normal 3 2 3 2 3 2 4" xfId="953" xr:uid="{00000000-0005-0000-0000-0000600F0000}"/>
    <cellStyle name="Normal 3 2 3 2 3 2 4 2" xfId="1829" xr:uid="{00000000-0005-0000-0000-0000610F0000}"/>
    <cellStyle name="Normal 3 2 3 2 3 2 4 2 2" xfId="3581" xr:uid="{00000000-0005-0000-0000-0000620F0000}"/>
    <cellStyle name="Normal 3 2 3 2 3 2 4 2 2 2" xfId="7179" xr:uid="{00000000-0005-0000-0000-0000630F0000}"/>
    <cellStyle name="Normal 3 2 3 2 3 2 4 2 2 2 2" xfId="14375" xr:uid="{00000000-0005-0000-0000-0000640F0000}"/>
    <cellStyle name="Normal 3 2 3 2 3 2 4 2 2 3" xfId="10777" xr:uid="{00000000-0005-0000-0000-0000650F0000}"/>
    <cellStyle name="Normal 3 2 3 2 3 2 4 2 3" xfId="5427" xr:uid="{00000000-0005-0000-0000-0000660F0000}"/>
    <cellStyle name="Normal 3 2 3 2 3 2 4 2 3 2" xfId="12623" xr:uid="{00000000-0005-0000-0000-0000670F0000}"/>
    <cellStyle name="Normal 3 2 3 2 3 2 4 2 4" xfId="9025" xr:uid="{00000000-0005-0000-0000-0000680F0000}"/>
    <cellStyle name="Normal 3 2 3 2 3 2 4 3" xfId="2705" xr:uid="{00000000-0005-0000-0000-0000690F0000}"/>
    <cellStyle name="Normal 3 2 3 2 3 2 4 3 2" xfId="6303" xr:uid="{00000000-0005-0000-0000-00006A0F0000}"/>
    <cellStyle name="Normal 3 2 3 2 3 2 4 3 2 2" xfId="13499" xr:uid="{00000000-0005-0000-0000-00006B0F0000}"/>
    <cellStyle name="Normal 3 2 3 2 3 2 4 3 3" xfId="9901" xr:uid="{00000000-0005-0000-0000-00006C0F0000}"/>
    <cellStyle name="Normal 3 2 3 2 3 2 4 4" xfId="4551" xr:uid="{00000000-0005-0000-0000-00006D0F0000}"/>
    <cellStyle name="Normal 3 2 3 2 3 2 4 4 2" xfId="11747" xr:uid="{00000000-0005-0000-0000-00006E0F0000}"/>
    <cellStyle name="Normal 3 2 3 2 3 2 4 5" xfId="8149" xr:uid="{00000000-0005-0000-0000-00006F0F0000}"/>
    <cellStyle name="Normal 3 2 3 2 3 2 5" xfId="1245" xr:uid="{00000000-0005-0000-0000-0000700F0000}"/>
    <cellStyle name="Normal 3 2 3 2 3 2 5 2" xfId="2997" xr:uid="{00000000-0005-0000-0000-0000710F0000}"/>
    <cellStyle name="Normal 3 2 3 2 3 2 5 2 2" xfId="6595" xr:uid="{00000000-0005-0000-0000-0000720F0000}"/>
    <cellStyle name="Normal 3 2 3 2 3 2 5 2 2 2" xfId="13791" xr:uid="{00000000-0005-0000-0000-0000730F0000}"/>
    <cellStyle name="Normal 3 2 3 2 3 2 5 2 3" xfId="10193" xr:uid="{00000000-0005-0000-0000-0000740F0000}"/>
    <cellStyle name="Normal 3 2 3 2 3 2 5 3" xfId="4843" xr:uid="{00000000-0005-0000-0000-0000750F0000}"/>
    <cellStyle name="Normal 3 2 3 2 3 2 5 3 2" xfId="12039" xr:uid="{00000000-0005-0000-0000-0000760F0000}"/>
    <cellStyle name="Normal 3 2 3 2 3 2 5 4" xfId="8441" xr:uid="{00000000-0005-0000-0000-0000770F0000}"/>
    <cellStyle name="Normal 3 2 3 2 3 2 6" xfId="2121" xr:uid="{00000000-0005-0000-0000-0000780F0000}"/>
    <cellStyle name="Normal 3 2 3 2 3 2 6 2" xfId="5719" xr:uid="{00000000-0005-0000-0000-0000790F0000}"/>
    <cellStyle name="Normal 3 2 3 2 3 2 6 2 2" xfId="12915" xr:uid="{00000000-0005-0000-0000-00007A0F0000}"/>
    <cellStyle name="Normal 3 2 3 2 3 2 6 3" xfId="9317" xr:uid="{00000000-0005-0000-0000-00007B0F0000}"/>
    <cellStyle name="Normal 3 2 3 2 3 2 7" xfId="3967" xr:uid="{00000000-0005-0000-0000-00007C0F0000}"/>
    <cellStyle name="Normal 3 2 3 2 3 2 7 2" xfId="11163" xr:uid="{00000000-0005-0000-0000-00007D0F0000}"/>
    <cellStyle name="Normal 3 2 3 2 3 2 8" xfId="7565" xr:uid="{00000000-0005-0000-0000-00007E0F0000}"/>
    <cellStyle name="Normal 3 2 3 2 3 3" xfId="432" xr:uid="{00000000-0005-0000-0000-00007F0F0000}"/>
    <cellStyle name="Normal 3 2 3 2 3 3 2" xfId="724" xr:uid="{00000000-0005-0000-0000-0000800F0000}"/>
    <cellStyle name="Normal 3 2 3 2 3 3 2 2" xfId="1603" xr:uid="{00000000-0005-0000-0000-0000810F0000}"/>
    <cellStyle name="Normal 3 2 3 2 3 3 2 2 2" xfId="3355" xr:uid="{00000000-0005-0000-0000-0000820F0000}"/>
    <cellStyle name="Normal 3 2 3 2 3 3 2 2 2 2" xfId="6953" xr:uid="{00000000-0005-0000-0000-0000830F0000}"/>
    <cellStyle name="Normal 3 2 3 2 3 3 2 2 2 2 2" xfId="14149" xr:uid="{00000000-0005-0000-0000-0000840F0000}"/>
    <cellStyle name="Normal 3 2 3 2 3 3 2 2 2 3" xfId="10551" xr:uid="{00000000-0005-0000-0000-0000850F0000}"/>
    <cellStyle name="Normal 3 2 3 2 3 3 2 2 3" xfId="5201" xr:uid="{00000000-0005-0000-0000-0000860F0000}"/>
    <cellStyle name="Normal 3 2 3 2 3 3 2 2 3 2" xfId="12397" xr:uid="{00000000-0005-0000-0000-0000870F0000}"/>
    <cellStyle name="Normal 3 2 3 2 3 3 2 2 4" xfId="8799" xr:uid="{00000000-0005-0000-0000-0000880F0000}"/>
    <cellStyle name="Normal 3 2 3 2 3 3 2 3" xfId="2479" xr:uid="{00000000-0005-0000-0000-0000890F0000}"/>
    <cellStyle name="Normal 3 2 3 2 3 3 2 3 2" xfId="6077" xr:uid="{00000000-0005-0000-0000-00008A0F0000}"/>
    <cellStyle name="Normal 3 2 3 2 3 3 2 3 2 2" xfId="13273" xr:uid="{00000000-0005-0000-0000-00008B0F0000}"/>
    <cellStyle name="Normal 3 2 3 2 3 3 2 3 3" xfId="9675" xr:uid="{00000000-0005-0000-0000-00008C0F0000}"/>
    <cellStyle name="Normal 3 2 3 2 3 3 2 4" xfId="4325" xr:uid="{00000000-0005-0000-0000-00008D0F0000}"/>
    <cellStyle name="Normal 3 2 3 2 3 3 2 4 2" xfId="11521" xr:uid="{00000000-0005-0000-0000-00008E0F0000}"/>
    <cellStyle name="Normal 3 2 3 2 3 3 2 5" xfId="7923" xr:uid="{00000000-0005-0000-0000-00008F0F0000}"/>
    <cellStyle name="Normal 3 2 3 2 3 3 3" xfId="1019" xr:uid="{00000000-0005-0000-0000-0000900F0000}"/>
    <cellStyle name="Normal 3 2 3 2 3 3 3 2" xfId="1895" xr:uid="{00000000-0005-0000-0000-0000910F0000}"/>
    <cellStyle name="Normal 3 2 3 2 3 3 3 2 2" xfId="3647" xr:uid="{00000000-0005-0000-0000-0000920F0000}"/>
    <cellStyle name="Normal 3 2 3 2 3 3 3 2 2 2" xfId="7245" xr:uid="{00000000-0005-0000-0000-0000930F0000}"/>
    <cellStyle name="Normal 3 2 3 2 3 3 3 2 2 2 2" xfId="14441" xr:uid="{00000000-0005-0000-0000-0000940F0000}"/>
    <cellStyle name="Normal 3 2 3 2 3 3 3 2 2 3" xfId="10843" xr:uid="{00000000-0005-0000-0000-0000950F0000}"/>
    <cellStyle name="Normal 3 2 3 2 3 3 3 2 3" xfId="5493" xr:uid="{00000000-0005-0000-0000-0000960F0000}"/>
    <cellStyle name="Normal 3 2 3 2 3 3 3 2 3 2" xfId="12689" xr:uid="{00000000-0005-0000-0000-0000970F0000}"/>
    <cellStyle name="Normal 3 2 3 2 3 3 3 2 4" xfId="9091" xr:uid="{00000000-0005-0000-0000-0000980F0000}"/>
    <cellStyle name="Normal 3 2 3 2 3 3 3 3" xfId="2771" xr:uid="{00000000-0005-0000-0000-0000990F0000}"/>
    <cellStyle name="Normal 3 2 3 2 3 3 3 3 2" xfId="6369" xr:uid="{00000000-0005-0000-0000-00009A0F0000}"/>
    <cellStyle name="Normal 3 2 3 2 3 3 3 3 2 2" xfId="13565" xr:uid="{00000000-0005-0000-0000-00009B0F0000}"/>
    <cellStyle name="Normal 3 2 3 2 3 3 3 3 3" xfId="9967" xr:uid="{00000000-0005-0000-0000-00009C0F0000}"/>
    <cellStyle name="Normal 3 2 3 2 3 3 3 4" xfId="4617" xr:uid="{00000000-0005-0000-0000-00009D0F0000}"/>
    <cellStyle name="Normal 3 2 3 2 3 3 3 4 2" xfId="11813" xr:uid="{00000000-0005-0000-0000-00009E0F0000}"/>
    <cellStyle name="Normal 3 2 3 2 3 3 3 5" xfId="8215" xr:uid="{00000000-0005-0000-0000-00009F0F0000}"/>
    <cellStyle name="Normal 3 2 3 2 3 3 4" xfId="1311" xr:uid="{00000000-0005-0000-0000-0000A00F0000}"/>
    <cellStyle name="Normal 3 2 3 2 3 3 4 2" xfId="3063" xr:uid="{00000000-0005-0000-0000-0000A10F0000}"/>
    <cellStyle name="Normal 3 2 3 2 3 3 4 2 2" xfId="6661" xr:uid="{00000000-0005-0000-0000-0000A20F0000}"/>
    <cellStyle name="Normal 3 2 3 2 3 3 4 2 2 2" xfId="13857" xr:uid="{00000000-0005-0000-0000-0000A30F0000}"/>
    <cellStyle name="Normal 3 2 3 2 3 3 4 2 3" xfId="10259" xr:uid="{00000000-0005-0000-0000-0000A40F0000}"/>
    <cellStyle name="Normal 3 2 3 2 3 3 4 3" xfId="4909" xr:uid="{00000000-0005-0000-0000-0000A50F0000}"/>
    <cellStyle name="Normal 3 2 3 2 3 3 4 3 2" xfId="12105" xr:uid="{00000000-0005-0000-0000-0000A60F0000}"/>
    <cellStyle name="Normal 3 2 3 2 3 3 4 4" xfId="8507" xr:uid="{00000000-0005-0000-0000-0000A70F0000}"/>
    <cellStyle name="Normal 3 2 3 2 3 3 5" xfId="2187" xr:uid="{00000000-0005-0000-0000-0000A80F0000}"/>
    <cellStyle name="Normal 3 2 3 2 3 3 5 2" xfId="5785" xr:uid="{00000000-0005-0000-0000-0000A90F0000}"/>
    <cellStyle name="Normal 3 2 3 2 3 3 5 2 2" xfId="12981" xr:uid="{00000000-0005-0000-0000-0000AA0F0000}"/>
    <cellStyle name="Normal 3 2 3 2 3 3 5 3" xfId="9383" xr:uid="{00000000-0005-0000-0000-0000AB0F0000}"/>
    <cellStyle name="Normal 3 2 3 2 3 3 6" xfId="4033" xr:uid="{00000000-0005-0000-0000-0000AC0F0000}"/>
    <cellStyle name="Normal 3 2 3 2 3 3 6 2" xfId="11229" xr:uid="{00000000-0005-0000-0000-0000AD0F0000}"/>
    <cellStyle name="Normal 3 2 3 2 3 3 7" xfId="7631" xr:uid="{00000000-0005-0000-0000-0000AE0F0000}"/>
    <cellStyle name="Normal 3 2 3 2 3 4" xfId="578" xr:uid="{00000000-0005-0000-0000-0000AF0F0000}"/>
    <cellStyle name="Normal 3 2 3 2 3 4 2" xfId="1457" xr:uid="{00000000-0005-0000-0000-0000B00F0000}"/>
    <cellStyle name="Normal 3 2 3 2 3 4 2 2" xfId="3209" xr:uid="{00000000-0005-0000-0000-0000B10F0000}"/>
    <cellStyle name="Normal 3 2 3 2 3 4 2 2 2" xfId="6807" xr:uid="{00000000-0005-0000-0000-0000B20F0000}"/>
    <cellStyle name="Normal 3 2 3 2 3 4 2 2 2 2" xfId="14003" xr:uid="{00000000-0005-0000-0000-0000B30F0000}"/>
    <cellStyle name="Normal 3 2 3 2 3 4 2 2 3" xfId="10405" xr:uid="{00000000-0005-0000-0000-0000B40F0000}"/>
    <cellStyle name="Normal 3 2 3 2 3 4 2 3" xfId="5055" xr:uid="{00000000-0005-0000-0000-0000B50F0000}"/>
    <cellStyle name="Normal 3 2 3 2 3 4 2 3 2" xfId="12251" xr:uid="{00000000-0005-0000-0000-0000B60F0000}"/>
    <cellStyle name="Normal 3 2 3 2 3 4 2 4" xfId="8653" xr:uid="{00000000-0005-0000-0000-0000B70F0000}"/>
    <cellStyle name="Normal 3 2 3 2 3 4 3" xfId="2333" xr:uid="{00000000-0005-0000-0000-0000B80F0000}"/>
    <cellStyle name="Normal 3 2 3 2 3 4 3 2" xfId="5931" xr:uid="{00000000-0005-0000-0000-0000B90F0000}"/>
    <cellStyle name="Normal 3 2 3 2 3 4 3 2 2" xfId="13127" xr:uid="{00000000-0005-0000-0000-0000BA0F0000}"/>
    <cellStyle name="Normal 3 2 3 2 3 4 3 3" xfId="9529" xr:uid="{00000000-0005-0000-0000-0000BB0F0000}"/>
    <cellStyle name="Normal 3 2 3 2 3 4 4" xfId="4179" xr:uid="{00000000-0005-0000-0000-0000BC0F0000}"/>
    <cellStyle name="Normal 3 2 3 2 3 4 4 2" xfId="11375" xr:uid="{00000000-0005-0000-0000-0000BD0F0000}"/>
    <cellStyle name="Normal 3 2 3 2 3 4 5" xfId="7777" xr:uid="{00000000-0005-0000-0000-0000BE0F0000}"/>
    <cellStyle name="Normal 3 2 3 2 3 5" xfId="873" xr:uid="{00000000-0005-0000-0000-0000BF0F0000}"/>
    <cellStyle name="Normal 3 2 3 2 3 5 2" xfId="1749" xr:uid="{00000000-0005-0000-0000-0000C00F0000}"/>
    <cellStyle name="Normal 3 2 3 2 3 5 2 2" xfId="3501" xr:uid="{00000000-0005-0000-0000-0000C10F0000}"/>
    <cellStyle name="Normal 3 2 3 2 3 5 2 2 2" xfId="7099" xr:uid="{00000000-0005-0000-0000-0000C20F0000}"/>
    <cellStyle name="Normal 3 2 3 2 3 5 2 2 2 2" xfId="14295" xr:uid="{00000000-0005-0000-0000-0000C30F0000}"/>
    <cellStyle name="Normal 3 2 3 2 3 5 2 2 3" xfId="10697" xr:uid="{00000000-0005-0000-0000-0000C40F0000}"/>
    <cellStyle name="Normal 3 2 3 2 3 5 2 3" xfId="5347" xr:uid="{00000000-0005-0000-0000-0000C50F0000}"/>
    <cellStyle name="Normal 3 2 3 2 3 5 2 3 2" xfId="12543" xr:uid="{00000000-0005-0000-0000-0000C60F0000}"/>
    <cellStyle name="Normal 3 2 3 2 3 5 2 4" xfId="8945" xr:uid="{00000000-0005-0000-0000-0000C70F0000}"/>
    <cellStyle name="Normal 3 2 3 2 3 5 3" xfId="2625" xr:uid="{00000000-0005-0000-0000-0000C80F0000}"/>
    <cellStyle name="Normal 3 2 3 2 3 5 3 2" xfId="6223" xr:uid="{00000000-0005-0000-0000-0000C90F0000}"/>
    <cellStyle name="Normal 3 2 3 2 3 5 3 2 2" xfId="13419" xr:uid="{00000000-0005-0000-0000-0000CA0F0000}"/>
    <cellStyle name="Normal 3 2 3 2 3 5 3 3" xfId="9821" xr:uid="{00000000-0005-0000-0000-0000CB0F0000}"/>
    <cellStyle name="Normal 3 2 3 2 3 5 4" xfId="4471" xr:uid="{00000000-0005-0000-0000-0000CC0F0000}"/>
    <cellStyle name="Normal 3 2 3 2 3 5 4 2" xfId="11667" xr:uid="{00000000-0005-0000-0000-0000CD0F0000}"/>
    <cellStyle name="Normal 3 2 3 2 3 5 5" xfId="8069" xr:uid="{00000000-0005-0000-0000-0000CE0F0000}"/>
    <cellStyle name="Normal 3 2 3 2 3 6" xfId="1165" xr:uid="{00000000-0005-0000-0000-0000CF0F0000}"/>
    <cellStyle name="Normal 3 2 3 2 3 6 2" xfId="2917" xr:uid="{00000000-0005-0000-0000-0000D00F0000}"/>
    <cellStyle name="Normal 3 2 3 2 3 6 2 2" xfId="6515" xr:uid="{00000000-0005-0000-0000-0000D10F0000}"/>
    <cellStyle name="Normal 3 2 3 2 3 6 2 2 2" xfId="13711" xr:uid="{00000000-0005-0000-0000-0000D20F0000}"/>
    <cellStyle name="Normal 3 2 3 2 3 6 2 3" xfId="10113" xr:uid="{00000000-0005-0000-0000-0000D30F0000}"/>
    <cellStyle name="Normal 3 2 3 2 3 6 3" xfId="4763" xr:uid="{00000000-0005-0000-0000-0000D40F0000}"/>
    <cellStyle name="Normal 3 2 3 2 3 6 3 2" xfId="11959" xr:uid="{00000000-0005-0000-0000-0000D50F0000}"/>
    <cellStyle name="Normal 3 2 3 2 3 6 4" xfId="8361" xr:uid="{00000000-0005-0000-0000-0000D60F0000}"/>
    <cellStyle name="Normal 3 2 3 2 3 7" xfId="2041" xr:uid="{00000000-0005-0000-0000-0000D70F0000}"/>
    <cellStyle name="Normal 3 2 3 2 3 7 2" xfId="5639" xr:uid="{00000000-0005-0000-0000-0000D80F0000}"/>
    <cellStyle name="Normal 3 2 3 2 3 7 2 2" xfId="12835" xr:uid="{00000000-0005-0000-0000-0000D90F0000}"/>
    <cellStyle name="Normal 3 2 3 2 3 7 3" xfId="9237" xr:uid="{00000000-0005-0000-0000-0000DA0F0000}"/>
    <cellStyle name="Normal 3 2 3 2 3 8" xfId="3807" xr:uid="{00000000-0005-0000-0000-0000DB0F0000}"/>
    <cellStyle name="Normal 3 2 3 2 3 8 2" xfId="7405" xr:uid="{00000000-0005-0000-0000-0000DC0F0000}"/>
    <cellStyle name="Normal 3 2 3 2 3 8 2 2" xfId="14601" xr:uid="{00000000-0005-0000-0000-0000DD0F0000}"/>
    <cellStyle name="Normal 3 2 3 2 3 8 3" xfId="11003" xr:uid="{00000000-0005-0000-0000-0000DE0F0000}"/>
    <cellStyle name="Normal 3 2 3 2 3 9" xfId="3887" xr:uid="{00000000-0005-0000-0000-0000DF0F0000}"/>
    <cellStyle name="Normal 3 2 3 2 3 9 2" xfId="11083" xr:uid="{00000000-0005-0000-0000-0000E00F0000}"/>
    <cellStyle name="Normal 3 2 3 2 4" xfId="42" xr:uid="{00000000-0005-0000-0000-0000E10F0000}"/>
    <cellStyle name="Normal 3 2 3 2 4 10" xfId="296" xr:uid="{00000000-0005-0000-0000-0000E20F0000}"/>
    <cellStyle name="Normal 3 2 3 2 4 11" xfId="212" xr:uid="{00000000-0005-0000-0000-0000E30F0000}"/>
    <cellStyle name="Normal 3 2 3 2 4 2" xfId="446" xr:uid="{00000000-0005-0000-0000-0000E40F0000}"/>
    <cellStyle name="Normal 3 2 3 2 4 2 2" xfId="738" xr:uid="{00000000-0005-0000-0000-0000E50F0000}"/>
    <cellStyle name="Normal 3 2 3 2 4 2 2 2" xfId="1617" xr:uid="{00000000-0005-0000-0000-0000E60F0000}"/>
    <cellStyle name="Normal 3 2 3 2 4 2 2 2 2" xfId="3369" xr:uid="{00000000-0005-0000-0000-0000E70F0000}"/>
    <cellStyle name="Normal 3 2 3 2 4 2 2 2 2 2" xfId="6967" xr:uid="{00000000-0005-0000-0000-0000E80F0000}"/>
    <cellStyle name="Normal 3 2 3 2 4 2 2 2 2 2 2" xfId="14163" xr:uid="{00000000-0005-0000-0000-0000E90F0000}"/>
    <cellStyle name="Normal 3 2 3 2 4 2 2 2 2 3" xfId="10565" xr:uid="{00000000-0005-0000-0000-0000EA0F0000}"/>
    <cellStyle name="Normal 3 2 3 2 4 2 2 2 3" xfId="5215" xr:uid="{00000000-0005-0000-0000-0000EB0F0000}"/>
    <cellStyle name="Normal 3 2 3 2 4 2 2 2 3 2" xfId="12411" xr:uid="{00000000-0005-0000-0000-0000EC0F0000}"/>
    <cellStyle name="Normal 3 2 3 2 4 2 2 2 4" xfId="8813" xr:uid="{00000000-0005-0000-0000-0000ED0F0000}"/>
    <cellStyle name="Normal 3 2 3 2 4 2 2 3" xfId="2493" xr:uid="{00000000-0005-0000-0000-0000EE0F0000}"/>
    <cellStyle name="Normal 3 2 3 2 4 2 2 3 2" xfId="6091" xr:uid="{00000000-0005-0000-0000-0000EF0F0000}"/>
    <cellStyle name="Normal 3 2 3 2 4 2 2 3 2 2" xfId="13287" xr:uid="{00000000-0005-0000-0000-0000F00F0000}"/>
    <cellStyle name="Normal 3 2 3 2 4 2 2 3 3" xfId="9689" xr:uid="{00000000-0005-0000-0000-0000F10F0000}"/>
    <cellStyle name="Normal 3 2 3 2 4 2 2 4" xfId="4339" xr:uid="{00000000-0005-0000-0000-0000F20F0000}"/>
    <cellStyle name="Normal 3 2 3 2 4 2 2 4 2" xfId="11535" xr:uid="{00000000-0005-0000-0000-0000F30F0000}"/>
    <cellStyle name="Normal 3 2 3 2 4 2 2 5" xfId="7937" xr:uid="{00000000-0005-0000-0000-0000F40F0000}"/>
    <cellStyle name="Normal 3 2 3 2 4 2 3" xfId="1033" xr:uid="{00000000-0005-0000-0000-0000F50F0000}"/>
    <cellStyle name="Normal 3 2 3 2 4 2 3 2" xfId="1909" xr:uid="{00000000-0005-0000-0000-0000F60F0000}"/>
    <cellStyle name="Normal 3 2 3 2 4 2 3 2 2" xfId="3661" xr:uid="{00000000-0005-0000-0000-0000F70F0000}"/>
    <cellStyle name="Normal 3 2 3 2 4 2 3 2 2 2" xfId="7259" xr:uid="{00000000-0005-0000-0000-0000F80F0000}"/>
    <cellStyle name="Normal 3 2 3 2 4 2 3 2 2 2 2" xfId="14455" xr:uid="{00000000-0005-0000-0000-0000F90F0000}"/>
    <cellStyle name="Normal 3 2 3 2 4 2 3 2 2 3" xfId="10857" xr:uid="{00000000-0005-0000-0000-0000FA0F0000}"/>
    <cellStyle name="Normal 3 2 3 2 4 2 3 2 3" xfId="5507" xr:uid="{00000000-0005-0000-0000-0000FB0F0000}"/>
    <cellStyle name="Normal 3 2 3 2 4 2 3 2 3 2" xfId="12703" xr:uid="{00000000-0005-0000-0000-0000FC0F0000}"/>
    <cellStyle name="Normal 3 2 3 2 4 2 3 2 4" xfId="9105" xr:uid="{00000000-0005-0000-0000-0000FD0F0000}"/>
    <cellStyle name="Normal 3 2 3 2 4 2 3 3" xfId="2785" xr:uid="{00000000-0005-0000-0000-0000FE0F0000}"/>
    <cellStyle name="Normal 3 2 3 2 4 2 3 3 2" xfId="6383" xr:uid="{00000000-0005-0000-0000-0000FF0F0000}"/>
    <cellStyle name="Normal 3 2 3 2 4 2 3 3 2 2" xfId="13579" xr:uid="{00000000-0005-0000-0000-000000100000}"/>
    <cellStyle name="Normal 3 2 3 2 4 2 3 3 3" xfId="9981" xr:uid="{00000000-0005-0000-0000-000001100000}"/>
    <cellStyle name="Normal 3 2 3 2 4 2 3 4" xfId="4631" xr:uid="{00000000-0005-0000-0000-000002100000}"/>
    <cellStyle name="Normal 3 2 3 2 4 2 3 4 2" xfId="11827" xr:uid="{00000000-0005-0000-0000-000003100000}"/>
    <cellStyle name="Normal 3 2 3 2 4 2 3 5" xfId="8229" xr:uid="{00000000-0005-0000-0000-000004100000}"/>
    <cellStyle name="Normal 3 2 3 2 4 2 4" xfId="1325" xr:uid="{00000000-0005-0000-0000-000005100000}"/>
    <cellStyle name="Normal 3 2 3 2 4 2 4 2" xfId="3077" xr:uid="{00000000-0005-0000-0000-000006100000}"/>
    <cellStyle name="Normal 3 2 3 2 4 2 4 2 2" xfId="6675" xr:uid="{00000000-0005-0000-0000-000007100000}"/>
    <cellStyle name="Normal 3 2 3 2 4 2 4 2 2 2" xfId="13871" xr:uid="{00000000-0005-0000-0000-000008100000}"/>
    <cellStyle name="Normal 3 2 3 2 4 2 4 2 3" xfId="10273" xr:uid="{00000000-0005-0000-0000-000009100000}"/>
    <cellStyle name="Normal 3 2 3 2 4 2 4 3" xfId="4923" xr:uid="{00000000-0005-0000-0000-00000A100000}"/>
    <cellStyle name="Normal 3 2 3 2 4 2 4 3 2" xfId="12119" xr:uid="{00000000-0005-0000-0000-00000B100000}"/>
    <cellStyle name="Normal 3 2 3 2 4 2 4 4" xfId="8521" xr:uid="{00000000-0005-0000-0000-00000C100000}"/>
    <cellStyle name="Normal 3 2 3 2 4 2 5" xfId="2201" xr:uid="{00000000-0005-0000-0000-00000D100000}"/>
    <cellStyle name="Normal 3 2 3 2 4 2 5 2" xfId="5799" xr:uid="{00000000-0005-0000-0000-00000E100000}"/>
    <cellStyle name="Normal 3 2 3 2 4 2 5 2 2" xfId="12995" xr:uid="{00000000-0005-0000-0000-00000F100000}"/>
    <cellStyle name="Normal 3 2 3 2 4 2 5 3" xfId="9397" xr:uid="{00000000-0005-0000-0000-000010100000}"/>
    <cellStyle name="Normal 3 2 3 2 4 2 6" xfId="4047" xr:uid="{00000000-0005-0000-0000-000011100000}"/>
    <cellStyle name="Normal 3 2 3 2 4 2 6 2" xfId="11243" xr:uid="{00000000-0005-0000-0000-000012100000}"/>
    <cellStyle name="Normal 3 2 3 2 4 2 7" xfId="7645" xr:uid="{00000000-0005-0000-0000-000013100000}"/>
    <cellStyle name="Normal 3 2 3 2 4 3" xfId="592" xr:uid="{00000000-0005-0000-0000-000014100000}"/>
    <cellStyle name="Normal 3 2 3 2 4 3 2" xfId="1471" xr:uid="{00000000-0005-0000-0000-000015100000}"/>
    <cellStyle name="Normal 3 2 3 2 4 3 2 2" xfId="3223" xr:uid="{00000000-0005-0000-0000-000016100000}"/>
    <cellStyle name="Normal 3 2 3 2 4 3 2 2 2" xfId="6821" xr:uid="{00000000-0005-0000-0000-000017100000}"/>
    <cellStyle name="Normal 3 2 3 2 4 3 2 2 2 2" xfId="14017" xr:uid="{00000000-0005-0000-0000-000018100000}"/>
    <cellStyle name="Normal 3 2 3 2 4 3 2 2 3" xfId="10419" xr:uid="{00000000-0005-0000-0000-000019100000}"/>
    <cellStyle name="Normal 3 2 3 2 4 3 2 3" xfId="5069" xr:uid="{00000000-0005-0000-0000-00001A100000}"/>
    <cellStyle name="Normal 3 2 3 2 4 3 2 3 2" xfId="12265" xr:uid="{00000000-0005-0000-0000-00001B100000}"/>
    <cellStyle name="Normal 3 2 3 2 4 3 2 4" xfId="8667" xr:uid="{00000000-0005-0000-0000-00001C100000}"/>
    <cellStyle name="Normal 3 2 3 2 4 3 3" xfId="2347" xr:uid="{00000000-0005-0000-0000-00001D100000}"/>
    <cellStyle name="Normal 3 2 3 2 4 3 3 2" xfId="5945" xr:uid="{00000000-0005-0000-0000-00001E100000}"/>
    <cellStyle name="Normal 3 2 3 2 4 3 3 2 2" xfId="13141" xr:uid="{00000000-0005-0000-0000-00001F100000}"/>
    <cellStyle name="Normal 3 2 3 2 4 3 3 3" xfId="9543" xr:uid="{00000000-0005-0000-0000-000020100000}"/>
    <cellStyle name="Normal 3 2 3 2 4 3 4" xfId="4193" xr:uid="{00000000-0005-0000-0000-000021100000}"/>
    <cellStyle name="Normal 3 2 3 2 4 3 4 2" xfId="11389" xr:uid="{00000000-0005-0000-0000-000022100000}"/>
    <cellStyle name="Normal 3 2 3 2 4 3 5" xfId="7791" xr:uid="{00000000-0005-0000-0000-000023100000}"/>
    <cellStyle name="Normal 3 2 3 2 4 4" xfId="887" xr:uid="{00000000-0005-0000-0000-000024100000}"/>
    <cellStyle name="Normal 3 2 3 2 4 4 2" xfId="1763" xr:uid="{00000000-0005-0000-0000-000025100000}"/>
    <cellStyle name="Normal 3 2 3 2 4 4 2 2" xfId="3515" xr:uid="{00000000-0005-0000-0000-000026100000}"/>
    <cellStyle name="Normal 3 2 3 2 4 4 2 2 2" xfId="7113" xr:uid="{00000000-0005-0000-0000-000027100000}"/>
    <cellStyle name="Normal 3 2 3 2 4 4 2 2 2 2" xfId="14309" xr:uid="{00000000-0005-0000-0000-000028100000}"/>
    <cellStyle name="Normal 3 2 3 2 4 4 2 2 3" xfId="10711" xr:uid="{00000000-0005-0000-0000-000029100000}"/>
    <cellStyle name="Normal 3 2 3 2 4 4 2 3" xfId="5361" xr:uid="{00000000-0005-0000-0000-00002A100000}"/>
    <cellStyle name="Normal 3 2 3 2 4 4 2 3 2" xfId="12557" xr:uid="{00000000-0005-0000-0000-00002B100000}"/>
    <cellStyle name="Normal 3 2 3 2 4 4 2 4" xfId="8959" xr:uid="{00000000-0005-0000-0000-00002C100000}"/>
    <cellStyle name="Normal 3 2 3 2 4 4 3" xfId="2639" xr:uid="{00000000-0005-0000-0000-00002D100000}"/>
    <cellStyle name="Normal 3 2 3 2 4 4 3 2" xfId="6237" xr:uid="{00000000-0005-0000-0000-00002E100000}"/>
    <cellStyle name="Normal 3 2 3 2 4 4 3 2 2" xfId="13433" xr:uid="{00000000-0005-0000-0000-00002F100000}"/>
    <cellStyle name="Normal 3 2 3 2 4 4 3 3" xfId="9835" xr:uid="{00000000-0005-0000-0000-000030100000}"/>
    <cellStyle name="Normal 3 2 3 2 4 4 4" xfId="4485" xr:uid="{00000000-0005-0000-0000-000031100000}"/>
    <cellStyle name="Normal 3 2 3 2 4 4 4 2" xfId="11681" xr:uid="{00000000-0005-0000-0000-000032100000}"/>
    <cellStyle name="Normal 3 2 3 2 4 4 5" xfId="8083" xr:uid="{00000000-0005-0000-0000-000033100000}"/>
    <cellStyle name="Normal 3 2 3 2 4 5" xfId="1179" xr:uid="{00000000-0005-0000-0000-000034100000}"/>
    <cellStyle name="Normal 3 2 3 2 4 5 2" xfId="2931" xr:uid="{00000000-0005-0000-0000-000035100000}"/>
    <cellStyle name="Normal 3 2 3 2 4 5 2 2" xfId="6529" xr:uid="{00000000-0005-0000-0000-000036100000}"/>
    <cellStyle name="Normal 3 2 3 2 4 5 2 2 2" xfId="13725" xr:uid="{00000000-0005-0000-0000-000037100000}"/>
    <cellStyle name="Normal 3 2 3 2 4 5 2 3" xfId="10127" xr:uid="{00000000-0005-0000-0000-000038100000}"/>
    <cellStyle name="Normal 3 2 3 2 4 5 3" xfId="4777" xr:uid="{00000000-0005-0000-0000-000039100000}"/>
    <cellStyle name="Normal 3 2 3 2 4 5 3 2" xfId="11973" xr:uid="{00000000-0005-0000-0000-00003A100000}"/>
    <cellStyle name="Normal 3 2 3 2 4 5 4" xfId="8375" xr:uid="{00000000-0005-0000-0000-00003B100000}"/>
    <cellStyle name="Normal 3 2 3 2 4 6" xfId="2055" xr:uid="{00000000-0005-0000-0000-00003C100000}"/>
    <cellStyle name="Normal 3 2 3 2 4 6 2" xfId="5653" xr:uid="{00000000-0005-0000-0000-00003D100000}"/>
    <cellStyle name="Normal 3 2 3 2 4 6 2 2" xfId="12849" xr:uid="{00000000-0005-0000-0000-00003E100000}"/>
    <cellStyle name="Normal 3 2 3 2 4 6 3" xfId="9251" xr:uid="{00000000-0005-0000-0000-00003F100000}"/>
    <cellStyle name="Normal 3 2 3 2 4 7" xfId="3821" xr:uid="{00000000-0005-0000-0000-000040100000}"/>
    <cellStyle name="Normal 3 2 3 2 4 7 2" xfId="7419" xr:uid="{00000000-0005-0000-0000-000041100000}"/>
    <cellStyle name="Normal 3 2 3 2 4 7 2 2" xfId="14615" xr:uid="{00000000-0005-0000-0000-000042100000}"/>
    <cellStyle name="Normal 3 2 3 2 4 7 3" xfId="11017" xr:uid="{00000000-0005-0000-0000-000043100000}"/>
    <cellStyle name="Normal 3 2 3 2 4 8" xfId="3901" xr:uid="{00000000-0005-0000-0000-000044100000}"/>
    <cellStyle name="Normal 3 2 3 2 4 8 2" xfId="11097" xr:uid="{00000000-0005-0000-0000-000045100000}"/>
    <cellStyle name="Normal 3 2 3 2 4 9" xfId="7499" xr:uid="{00000000-0005-0000-0000-000046100000}"/>
    <cellStyle name="Normal 3 2 3 2 5" xfId="43" xr:uid="{00000000-0005-0000-0000-000047100000}"/>
    <cellStyle name="Normal 3 2 3 2 5 10" xfId="320" xr:uid="{00000000-0005-0000-0000-000048100000}"/>
    <cellStyle name="Normal 3 2 3 2 5 11" xfId="154" xr:uid="{00000000-0005-0000-0000-000049100000}"/>
    <cellStyle name="Normal 3 2 3 2 5 2" xfId="468" xr:uid="{00000000-0005-0000-0000-00004A100000}"/>
    <cellStyle name="Normal 3 2 3 2 5 2 2" xfId="760" xr:uid="{00000000-0005-0000-0000-00004B100000}"/>
    <cellStyle name="Normal 3 2 3 2 5 2 2 2" xfId="1639" xr:uid="{00000000-0005-0000-0000-00004C100000}"/>
    <cellStyle name="Normal 3 2 3 2 5 2 2 2 2" xfId="3391" xr:uid="{00000000-0005-0000-0000-00004D100000}"/>
    <cellStyle name="Normal 3 2 3 2 5 2 2 2 2 2" xfId="6989" xr:uid="{00000000-0005-0000-0000-00004E100000}"/>
    <cellStyle name="Normal 3 2 3 2 5 2 2 2 2 2 2" xfId="14185" xr:uid="{00000000-0005-0000-0000-00004F100000}"/>
    <cellStyle name="Normal 3 2 3 2 5 2 2 2 2 3" xfId="10587" xr:uid="{00000000-0005-0000-0000-000050100000}"/>
    <cellStyle name="Normal 3 2 3 2 5 2 2 2 3" xfId="5237" xr:uid="{00000000-0005-0000-0000-000051100000}"/>
    <cellStyle name="Normal 3 2 3 2 5 2 2 2 3 2" xfId="12433" xr:uid="{00000000-0005-0000-0000-000052100000}"/>
    <cellStyle name="Normal 3 2 3 2 5 2 2 2 4" xfId="8835" xr:uid="{00000000-0005-0000-0000-000053100000}"/>
    <cellStyle name="Normal 3 2 3 2 5 2 2 3" xfId="2515" xr:uid="{00000000-0005-0000-0000-000054100000}"/>
    <cellStyle name="Normal 3 2 3 2 5 2 2 3 2" xfId="6113" xr:uid="{00000000-0005-0000-0000-000055100000}"/>
    <cellStyle name="Normal 3 2 3 2 5 2 2 3 2 2" xfId="13309" xr:uid="{00000000-0005-0000-0000-000056100000}"/>
    <cellStyle name="Normal 3 2 3 2 5 2 2 3 3" xfId="9711" xr:uid="{00000000-0005-0000-0000-000057100000}"/>
    <cellStyle name="Normal 3 2 3 2 5 2 2 4" xfId="4361" xr:uid="{00000000-0005-0000-0000-000058100000}"/>
    <cellStyle name="Normal 3 2 3 2 5 2 2 4 2" xfId="11557" xr:uid="{00000000-0005-0000-0000-000059100000}"/>
    <cellStyle name="Normal 3 2 3 2 5 2 2 5" xfId="7959" xr:uid="{00000000-0005-0000-0000-00005A100000}"/>
    <cellStyle name="Normal 3 2 3 2 5 2 3" xfId="1055" xr:uid="{00000000-0005-0000-0000-00005B100000}"/>
    <cellStyle name="Normal 3 2 3 2 5 2 3 2" xfId="1931" xr:uid="{00000000-0005-0000-0000-00005C100000}"/>
    <cellStyle name="Normal 3 2 3 2 5 2 3 2 2" xfId="3683" xr:uid="{00000000-0005-0000-0000-00005D100000}"/>
    <cellStyle name="Normal 3 2 3 2 5 2 3 2 2 2" xfId="7281" xr:uid="{00000000-0005-0000-0000-00005E100000}"/>
    <cellStyle name="Normal 3 2 3 2 5 2 3 2 2 2 2" xfId="14477" xr:uid="{00000000-0005-0000-0000-00005F100000}"/>
    <cellStyle name="Normal 3 2 3 2 5 2 3 2 2 3" xfId="10879" xr:uid="{00000000-0005-0000-0000-000060100000}"/>
    <cellStyle name="Normal 3 2 3 2 5 2 3 2 3" xfId="5529" xr:uid="{00000000-0005-0000-0000-000061100000}"/>
    <cellStyle name="Normal 3 2 3 2 5 2 3 2 3 2" xfId="12725" xr:uid="{00000000-0005-0000-0000-000062100000}"/>
    <cellStyle name="Normal 3 2 3 2 5 2 3 2 4" xfId="9127" xr:uid="{00000000-0005-0000-0000-000063100000}"/>
    <cellStyle name="Normal 3 2 3 2 5 2 3 3" xfId="2807" xr:uid="{00000000-0005-0000-0000-000064100000}"/>
    <cellStyle name="Normal 3 2 3 2 5 2 3 3 2" xfId="6405" xr:uid="{00000000-0005-0000-0000-000065100000}"/>
    <cellStyle name="Normal 3 2 3 2 5 2 3 3 2 2" xfId="13601" xr:uid="{00000000-0005-0000-0000-000066100000}"/>
    <cellStyle name="Normal 3 2 3 2 5 2 3 3 3" xfId="10003" xr:uid="{00000000-0005-0000-0000-000067100000}"/>
    <cellStyle name="Normal 3 2 3 2 5 2 3 4" xfId="4653" xr:uid="{00000000-0005-0000-0000-000068100000}"/>
    <cellStyle name="Normal 3 2 3 2 5 2 3 4 2" xfId="11849" xr:uid="{00000000-0005-0000-0000-000069100000}"/>
    <cellStyle name="Normal 3 2 3 2 5 2 3 5" xfId="8251" xr:uid="{00000000-0005-0000-0000-00006A100000}"/>
    <cellStyle name="Normal 3 2 3 2 5 2 4" xfId="1347" xr:uid="{00000000-0005-0000-0000-00006B100000}"/>
    <cellStyle name="Normal 3 2 3 2 5 2 4 2" xfId="3099" xr:uid="{00000000-0005-0000-0000-00006C100000}"/>
    <cellStyle name="Normal 3 2 3 2 5 2 4 2 2" xfId="6697" xr:uid="{00000000-0005-0000-0000-00006D100000}"/>
    <cellStyle name="Normal 3 2 3 2 5 2 4 2 2 2" xfId="13893" xr:uid="{00000000-0005-0000-0000-00006E100000}"/>
    <cellStyle name="Normal 3 2 3 2 5 2 4 2 3" xfId="10295" xr:uid="{00000000-0005-0000-0000-00006F100000}"/>
    <cellStyle name="Normal 3 2 3 2 5 2 4 3" xfId="4945" xr:uid="{00000000-0005-0000-0000-000070100000}"/>
    <cellStyle name="Normal 3 2 3 2 5 2 4 3 2" xfId="12141" xr:uid="{00000000-0005-0000-0000-000071100000}"/>
    <cellStyle name="Normal 3 2 3 2 5 2 4 4" xfId="8543" xr:uid="{00000000-0005-0000-0000-000072100000}"/>
    <cellStyle name="Normal 3 2 3 2 5 2 5" xfId="2223" xr:uid="{00000000-0005-0000-0000-000073100000}"/>
    <cellStyle name="Normal 3 2 3 2 5 2 5 2" xfId="5821" xr:uid="{00000000-0005-0000-0000-000074100000}"/>
    <cellStyle name="Normal 3 2 3 2 5 2 5 2 2" xfId="13017" xr:uid="{00000000-0005-0000-0000-000075100000}"/>
    <cellStyle name="Normal 3 2 3 2 5 2 5 3" xfId="9419" xr:uid="{00000000-0005-0000-0000-000076100000}"/>
    <cellStyle name="Normal 3 2 3 2 5 2 6" xfId="4069" xr:uid="{00000000-0005-0000-0000-000077100000}"/>
    <cellStyle name="Normal 3 2 3 2 5 2 6 2" xfId="11265" xr:uid="{00000000-0005-0000-0000-000078100000}"/>
    <cellStyle name="Normal 3 2 3 2 5 2 7" xfId="7667" xr:uid="{00000000-0005-0000-0000-000079100000}"/>
    <cellStyle name="Normal 3 2 3 2 5 3" xfId="614" xr:uid="{00000000-0005-0000-0000-00007A100000}"/>
    <cellStyle name="Normal 3 2 3 2 5 3 2" xfId="1493" xr:uid="{00000000-0005-0000-0000-00007B100000}"/>
    <cellStyle name="Normal 3 2 3 2 5 3 2 2" xfId="3245" xr:uid="{00000000-0005-0000-0000-00007C100000}"/>
    <cellStyle name="Normal 3 2 3 2 5 3 2 2 2" xfId="6843" xr:uid="{00000000-0005-0000-0000-00007D100000}"/>
    <cellStyle name="Normal 3 2 3 2 5 3 2 2 2 2" xfId="14039" xr:uid="{00000000-0005-0000-0000-00007E100000}"/>
    <cellStyle name="Normal 3 2 3 2 5 3 2 2 3" xfId="10441" xr:uid="{00000000-0005-0000-0000-00007F100000}"/>
    <cellStyle name="Normal 3 2 3 2 5 3 2 3" xfId="5091" xr:uid="{00000000-0005-0000-0000-000080100000}"/>
    <cellStyle name="Normal 3 2 3 2 5 3 2 3 2" xfId="12287" xr:uid="{00000000-0005-0000-0000-000081100000}"/>
    <cellStyle name="Normal 3 2 3 2 5 3 2 4" xfId="8689" xr:uid="{00000000-0005-0000-0000-000082100000}"/>
    <cellStyle name="Normal 3 2 3 2 5 3 3" xfId="2369" xr:uid="{00000000-0005-0000-0000-000083100000}"/>
    <cellStyle name="Normal 3 2 3 2 5 3 3 2" xfId="5967" xr:uid="{00000000-0005-0000-0000-000084100000}"/>
    <cellStyle name="Normal 3 2 3 2 5 3 3 2 2" xfId="13163" xr:uid="{00000000-0005-0000-0000-000085100000}"/>
    <cellStyle name="Normal 3 2 3 2 5 3 3 3" xfId="9565" xr:uid="{00000000-0005-0000-0000-000086100000}"/>
    <cellStyle name="Normal 3 2 3 2 5 3 4" xfId="4215" xr:uid="{00000000-0005-0000-0000-000087100000}"/>
    <cellStyle name="Normal 3 2 3 2 5 3 4 2" xfId="11411" xr:uid="{00000000-0005-0000-0000-000088100000}"/>
    <cellStyle name="Normal 3 2 3 2 5 3 5" xfId="7813" xr:uid="{00000000-0005-0000-0000-000089100000}"/>
    <cellStyle name="Normal 3 2 3 2 5 4" xfId="909" xr:uid="{00000000-0005-0000-0000-00008A100000}"/>
    <cellStyle name="Normal 3 2 3 2 5 4 2" xfId="1785" xr:uid="{00000000-0005-0000-0000-00008B100000}"/>
    <cellStyle name="Normal 3 2 3 2 5 4 2 2" xfId="3537" xr:uid="{00000000-0005-0000-0000-00008C100000}"/>
    <cellStyle name="Normal 3 2 3 2 5 4 2 2 2" xfId="7135" xr:uid="{00000000-0005-0000-0000-00008D100000}"/>
    <cellStyle name="Normal 3 2 3 2 5 4 2 2 2 2" xfId="14331" xr:uid="{00000000-0005-0000-0000-00008E100000}"/>
    <cellStyle name="Normal 3 2 3 2 5 4 2 2 3" xfId="10733" xr:uid="{00000000-0005-0000-0000-00008F100000}"/>
    <cellStyle name="Normal 3 2 3 2 5 4 2 3" xfId="5383" xr:uid="{00000000-0005-0000-0000-000090100000}"/>
    <cellStyle name="Normal 3 2 3 2 5 4 2 3 2" xfId="12579" xr:uid="{00000000-0005-0000-0000-000091100000}"/>
    <cellStyle name="Normal 3 2 3 2 5 4 2 4" xfId="8981" xr:uid="{00000000-0005-0000-0000-000092100000}"/>
    <cellStyle name="Normal 3 2 3 2 5 4 3" xfId="2661" xr:uid="{00000000-0005-0000-0000-000093100000}"/>
    <cellStyle name="Normal 3 2 3 2 5 4 3 2" xfId="6259" xr:uid="{00000000-0005-0000-0000-000094100000}"/>
    <cellStyle name="Normal 3 2 3 2 5 4 3 2 2" xfId="13455" xr:uid="{00000000-0005-0000-0000-000095100000}"/>
    <cellStyle name="Normal 3 2 3 2 5 4 3 3" xfId="9857" xr:uid="{00000000-0005-0000-0000-000096100000}"/>
    <cellStyle name="Normal 3 2 3 2 5 4 4" xfId="4507" xr:uid="{00000000-0005-0000-0000-000097100000}"/>
    <cellStyle name="Normal 3 2 3 2 5 4 4 2" xfId="11703" xr:uid="{00000000-0005-0000-0000-000098100000}"/>
    <cellStyle name="Normal 3 2 3 2 5 4 5" xfId="8105" xr:uid="{00000000-0005-0000-0000-000099100000}"/>
    <cellStyle name="Normal 3 2 3 2 5 5" xfId="1201" xr:uid="{00000000-0005-0000-0000-00009A100000}"/>
    <cellStyle name="Normal 3 2 3 2 5 5 2" xfId="2953" xr:uid="{00000000-0005-0000-0000-00009B100000}"/>
    <cellStyle name="Normal 3 2 3 2 5 5 2 2" xfId="6551" xr:uid="{00000000-0005-0000-0000-00009C100000}"/>
    <cellStyle name="Normal 3 2 3 2 5 5 2 2 2" xfId="13747" xr:uid="{00000000-0005-0000-0000-00009D100000}"/>
    <cellStyle name="Normal 3 2 3 2 5 5 2 3" xfId="10149" xr:uid="{00000000-0005-0000-0000-00009E100000}"/>
    <cellStyle name="Normal 3 2 3 2 5 5 3" xfId="4799" xr:uid="{00000000-0005-0000-0000-00009F100000}"/>
    <cellStyle name="Normal 3 2 3 2 5 5 3 2" xfId="11995" xr:uid="{00000000-0005-0000-0000-0000A0100000}"/>
    <cellStyle name="Normal 3 2 3 2 5 5 4" xfId="8397" xr:uid="{00000000-0005-0000-0000-0000A1100000}"/>
    <cellStyle name="Normal 3 2 3 2 5 6" xfId="2077" xr:uid="{00000000-0005-0000-0000-0000A2100000}"/>
    <cellStyle name="Normal 3 2 3 2 5 6 2" xfId="5675" xr:uid="{00000000-0005-0000-0000-0000A3100000}"/>
    <cellStyle name="Normal 3 2 3 2 5 6 2 2" xfId="12871" xr:uid="{00000000-0005-0000-0000-0000A4100000}"/>
    <cellStyle name="Normal 3 2 3 2 5 6 3" xfId="9273" xr:uid="{00000000-0005-0000-0000-0000A5100000}"/>
    <cellStyle name="Normal 3 2 3 2 5 7" xfId="3763" xr:uid="{00000000-0005-0000-0000-0000A6100000}"/>
    <cellStyle name="Normal 3 2 3 2 5 7 2" xfId="7361" xr:uid="{00000000-0005-0000-0000-0000A7100000}"/>
    <cellStyle name="Normal 3 2 3 2 5 7 2 2" xfId="14557" xr:uid="{00000000-0005-0000-0000-0000A8100000}"/>
    <cellStyle name="Normal 3 2 3 2 5 7 3" xfId="10959" xr:uid="{00000000-0005-0000-0000-0000A9100000}"/>
    <cellStyle name="Normal 3 2 3 2 5 8" xfId="3923" xr:uid="{00000000-0005-0000-0000-0000AA100000}"/>
    <cellStyle name="Normal 3 2 3 2 5 8 2" xfId="11119" xr:uid="{00000000-0005-0000-0000-0000AB100000}"/>
    <cellStyle name="Normal 3 2 3 2 5 9" xfId="7521" xr:uid="{00000000-0005-0000-0000-0000AC100000}"/>
    <cellStyle name="Normal 3 2 3 2 6" xfId="388" xr:uid="{00000000-0005-0000-0000-0000AD100000}"/>
    <cellStyle name="Normal 3 2 3 2 6 2" xfId="680" xr:uid="{00000000-0005-0000-0000-0000AE100000}"/>
    <cellStyle name="Normal 3 2 3 2 6 2 2" xfId="1559" xr:uid="{00000000-0005-0000-0000-0000AF100000}"/>
    <cellStyle name="Normal 3 2 3 2 6 2 2 2" xfId="3311" xr:uid="{00000000-0005-0000-0000-0000B0100000}"/>
    <cellStyle name="Normal 3 2 3 2 6 2 2 2 2" xfId="6909" xr:uid="{00000000-0005-0000-0000-0000B1100000}"/>
    <cellStyle name="Normal 3 2 3 2 6 2 2 2 2 2" xfId="14105" xr:uid="{00000000-0005-0000-0000-0000B2100000}"/>
    <cellStyle name="Normal 3 2 3 2 6 2 2 2 3" xfId="10507" xr:uid="{00000000-0005-0000-0000-0000B3100000}"/>
    <cellStyle name="Normal 3 2 3 2 6 2 2 3" xfId="5157" xr:uid="{00000000-0005-0000-0000-0000B4100000}"/>
    <cellStyle name="Normal 3 2 3 2 6 2 2 3 2" xfId="12353" xr:uid="{00000000-0005-0000-0000-0000B5100000}"/>
    <cellStyle name="Normal 3 2 3 2 6 2 2 4" xfId="8755" xr:uid="{00000000-0005-0000-0000-0000B6100000}"/>
    <cellStyle name="Normal 3 2 3 2 6 2 3" xfId="2435" xr:uid="{00000000-0005-0000-0000-0000B7100000}"/>
    <cellStyle name="Normal 3 2 3 2 6 2 3 2" xfId="6033" xr:uid="{00000000-0005-0000-0000-0000B8100000}"/>
    <cellStyle name="Normal 3 2 3 2 6 2 3 2 2" xfId="13229" xr:uid="{00000000-0005-0000-0000-0000B9100000}"/>
    <cellStyle name="Normal 3 2 3 2 6 2 3 3" xfId="9631" xr:uid="{00000000-0005-0000-0000-0000BA100000}"/>
    <cellStyle name="Normal 3 2 3 2 6 2 4" xfId="4281" xr:uid="{00000000-0005-0000-0000-0000BB100000}"/>
    <cellStyle name="Normal 3 2 3 2 6 2 4 2" xfId="11477" xr:uid="{00000000-0005-0000-0000-0000BC100000}"/>
    <cellStyle name="Normal 3 2 3 2 6 2 5" xfId="7879" xr:uid="{00000000-0005-0000-0000-0000BD100000}"/>
    <cellStyle name="Normal 3 2 3 2 6 3" xfId="975" xr:uid="{00000000-0005-0000-0000-0000BE100000}"/>
    <cellStyle name="Normal 3 2 3 2 6 3 2" xfId="1851" xr:uid="{00000000-0005-0000-0000-0000BF100000}"/>
    <cellStyle name="Normal 3 2 3 2 6 3 2 2" xfId="3603" xr:uid="{00000000-0005-0000-0000-0000C0100000}"/>
    <cellStyle name="Normal 3 2 3 2 6 3 2 2 2" xfId="7201" xr:uid="{00000000-0005-0000-0000-0000C1100000}"/>
    <cellStyle name="Normal 3 2 3 2 6 3 2 2 2 2" xfId="14397" xr:uid="{00000000-0005-0000-0000-0000C2100000}"/>
    <cellStyle name="Normal 3 2 3 2 6 3 2 2 3" xfId="10799" xr:uid="{00000000-0005-0000-0000-0000C3100000}"/>
    <cellStyle name="Normal 3 2 3 2 6 3 2 3" xfId="5449" xr:uid="{00000000-0005-0000-0000-0000C4100000}"/>
    <cellStyle name="Normal 3 2 3 2 6 3 2 3 2" xfId="12645" xr:uid="{00000000-0005-0000-0000-0000C5100000}"/>
    <cellStyle name="Normal 3 2 3 2 6 3 2 4" xfId="9047" xr:uid="{00000000-0005-0000-0000-0000C6100000}"/>
    <cellStyle name="Normal 3 2 3 2 6 3 3" xfId="2727" xr:uid="{00000000-0005-0000-0000-0000C7100000}"/>
    <cellStyle name="Normal 3 2 3 2 6 3 3 2" xfId="6325" xr:uid="{00000000-0005-0000-0000-0000C8100000}"/>
    <cellStyle name="Normal 3 2 3 2 6 3 3 2 2" xfId="13521" xr:uid="{00000000-0005-0000-0000-0000C9100000}"/>
    <cellStyle name="Normal 3 2 3 2 6 3 3 3" xfId="9923" xr:uid="{00000000-0005-0000-0000-0000CA100000}"/>
    <cellStyle name="Normal 3 2 3 2 6 3 4" xfId="4573" xr:uid="{00000000-0005-0000-0000-0000CB100000}"/>
    <cellStyle name="Normal 3 2 3 2 6 3 4 2" xfId="11769" xr:uid="{00000000-0005-0000-0000-0000CC100000}"/>
    <cellStyle name="Normal 3 2 3 2 6 3 5" xfId="8171" xr:uid="{00000000-0005-0000-0000-0000CD100000}"/>
    <cellStyle name="Normal 3 2 3 2 6 4" xfId="1267" xr:uid="{00000000-0005-0000-0000-0000CE100000}"/>
    <cellStyle name="Normal 3 2 3 2 6 4 2" xfId="3019" xr:uid="{00000000-0005-0000-0000-0000CF100000}"/>
    <cellStyle name="Normal 3 2 3 2 6 4 2 2" xfId="6617" xr:uid="{00000000-0005-0000-0000-0000D0100000}"/>
    <cellStyle name="Normal 3 2 3 2 6 4 2 2 2" xfId="13813" xr:uid="{00000000-0005-0000-0000-0000D1100000}"/>
    <cellStyle name="Normal 3 2 3 2 6 4 2 3" xfId="10215" xr:uid="{00000000-0005-0000-0000-0000D2100000}"/>
    <cellStyle name="Normal 3 2 3 2 6 4 3" xfId="4865" xr:uid="{00000000-0005-0000-0000-0000D3100000}"/>
    <cellStyle name="Normal 3 2 3 2 6 4 3 2" xfId="12061" xr:uid="{00000000-0005-0000-0000-0000D4100000}"/>
    <cellStyle name="Normal 3 2 3 2 6 4 4" xfId="8463" xr:uid="{00000000-0005-0000-0000-0000D5100000}"/>
    <cellStyle name="Normal 3 2 3 2 6 5" xfId="2143" xr:uid="{00000000-0005-0000-0000-0000D6100000}"/>
    <cellStyle name="Normal 3 2 3 2 6 5 2" xfId="5741" xr:uid="{00000000-0005-0000-0000-0000D7100000}"/>
    <cellStyle name="Normal 3 2 3 2 6 5 2 2" xfId="12937" xr:uid="{00000000-0005-0000-0000-0000D8100000}"/>
    <cellStyle name="Normal 3 2 3 2 6 5 3" xfId="9339" xr:uid="{00000000-0005-0000-0000-0000D9100000}"/>
    <cellStyle name="Normal 3 2 3 2 6 6" xfId="3989" xr:uid="{00000000-0005-0000-0000-0000DA100000}"/>
    <cellStyle name="Normal 3 2 3 2 6 6 2" xfId="11185" xr:uid="{00000000-0005-0000-0000-0000DB100000}"/>
    <cellStyle name="Normal 3 2 3 2 6 7" xfId="7587" xr:uid="{00000000-0005-0000-0000-0000DC100000}"/>
    <cellStyle name="Normal 3 2 3 2 7" xfId="534" xr:uid="{00000000-0005-0000-0000-0000DD100000}"/>
    <cellStyle name="Normal 3 2 3 2 7 2" xfId="1413" xr:uid="{00000000-0005-0000-0000-0000DE100000}"/>
    <cellStyle name="Normal 3 2 3 2 7 2 2" xfId="3165" xr:uid="{00000000-0005-0000-0000-0000DF100000}"/>
    <cellStyle name="Normal 3 2 3 2 7 2 2 2" xfId="6763" xr:uid="{00000000-0005-0000-0000-0000E0100000}"/>
    <cellStyle name="Normal 3 2 3 2 7 2 2 2 2" xfId="13959" xr:uid="{00000000-0005-0000-0000-0000E1100000}"/>
    <cellStyle name="Normal 3 2 3 2 7 2 2 3" xfId="10361" xr:uid="{00000000-0005-0000-0000-0000E2100000}"/>
    <cellStyle name="Normal 3 2 3 2 7 2 3" xfId="5011" xr:uid="{00000000-0005-0000-0000-0000E3100000}"/>
    <cellStyle name="Normal 3 2 3 2 7 2 3 2" xfId="12207" xr:uid="{00000000-0005-0000-0000-0000E4100000}"/>
    <cellStyle name="Normal 3 2 3 2 7 2 4" xfId="8609" xr:uid="{00000000-0005-0000-0000-0000E5100000}"/>
    <cellStyle name="Normal 3 2 3 2 7 3" xfId="2289" xr:uid="{00000000-0005-0000-0000-0000E6100000}"/>
    <cellStyle name="Normal 3 2 3 2 7 3 2" xfId="5887" xr:uid="{00000000-0005-0000-0000-0000E7100000}"/>
    <cellStyle name="Normal 3 2 3 2 7 3 2 2" xfId="13083" xr:uid="{00000000-0005-0000-0000-0000E8100000}"/>
    <cellStyle name="Normal 3 2 3 2 7 3 3" xfId="9485" xr:uid="{00000000-0005-0000-0000-0000E9100000}"/>
    <cellStyle name="Normal 3 2 3 2 7 4" xfId="4135" xr:uid="{00000000-0005-0000-0000-0000EA100000}"/>
    <cellStyle name="Normal 3 2 3 2 7 4 2" xfId="11331" xr:uid="{00000000-0005-0000-0000-0000EB100000}"/>
    <cellStyle name="Normal 3 2 3 2 7 5" xfId="7733" xr:uid="{00000000-0005-0000-0000-0000EC100000}"/>
    <cellStyle name="Normal 3 2 3 2 8" xfId="829" xr:uid="{00000000-0005-0000-0000-0000ED100000}"/>
    <cellStyle name="Normal 3 2 3 2 8 2" xfId="1705" xr:uid="{00000000-0005-0000-0000-0000EE100000}"/>
    <cellStyle name="Normal 3 2 3 2 8 2 2" xfId="3457" xr:uid="{00000000-0005-0000-0000-0000EF100000}"/>
    <cellStyle name="Normal 3 2 3 2 8 2 2 2" xfId="7055" xr:uid="{00000000-0005-0000-0000-0000F0100000}"/>
    <cellStyle name="Normal 3 2 3 2 8 2 2 2 2" xfId="14251" xr:uid="{00000000-0005-0000-0000-0000F1100000}"/>
    <cellStyle name="Normal 3 2 3 2 8 2 2 3" xfId="10653" xr:uid="{00000000-0005-0000-0000-0000F2100000}"/>
    <cellStyle name="Normal 3 2 3 2 8 2 3" xfId="5303" xr:uid="{00000000-0005-0000-0000-0000F3100000}"/>
    <cellStyle name="Normal 3 2 3 2 8 2 3 2" xfId="12499" xr:uid="{00000000-0005-0000-0000-0000F4100000}"/>
    <cellStyle name="Normal 3 2 3 2 8 2 4" xfId="8901" xr:uid="{00000000-0005-0000-0000-0000F5100000}"/>
    <cellStyle name="Normal 3 2 3 2 8 3" xfId="2581" xr:uid="{00000000-0005-0000-0000-0000F6100000}"/>
    <cellStyle name="Normal 3 2 3 2 8 3 2" xfId="6179" xr:uid="{00000000-0005-0000-0000-0000F7100000}"/>
    <cellStyle name="Normal 3 2 3 2 8 3 2 2" xfId="13375" xr:uid="{00000000-0005-0000-0000-0000F8100000}"/>
    <cellStyle name="Normal 3 2 3 2 8 3 3" xfId="9777" xr:uid="{00000000-0005-0000-0000-0000F9100000}"/>
    <cellStyle name="Normal 3 2 3 2 8 4" xfId="4427" xr:uid="{00000000-0005-0000-0000-0000FA100000}"/>
    <cellStyle name="Normal 3 2 3 2 8 4 2" xfId="11623" xr:uid="{00000000-0005-0000-0000-0000FB100000}"/>
    <cellStyle name="Normal 3 2 3 2 8 5" xfId="8025" xr:uid="{00000000-0005-0000-0000-0000FC100000}"/>
    <cellStyle name="Normal 3 2 3 2 9" xfId="1121" xr:uid="{00000000-0005-0000-0000-0000FD100000}"/>
    <cellStyle name="Normal 3 2 3 2 9 2" xfId="2873" xr:uid="{00000000-0005-0000-0000-0000FE100000}"/>
    <cellStyle name="Normal 3 2 3 2 9 2 2" xfId="6471" xr:uid="{00000000-0005-0000-0000-0000FF100000}"/>
    <cellStyle name="Normal 3 2 3 2 9 2 2 2" xfId="13667" xr:uid="{00000000-0005-0000-0000-000000110000}"/>
    <cellStyle name="Normal 3 2 3 2 9 2 3" xfId="10069" xr:uid="{00000000-0005-0000-0000-000001110000}"/>
    <cellStyle name="Normal 3 2 3 2 9 3" xfId="4719" xr:uid="{00000000-0005-0000-0000-000002110000}"/>
    <cellStyle name="Normal 3 2 3 2 9 3 2" xfId="11915" xr:uid="{00000000-0005-0000-0000-000003110000}"/>
    <cellStyle name="Normal 3 2 3 2 9 4" xfId="8317" xr:uid="{00000000-0005-0000-0000-000004110000}"/>
    <cellStyle name="Normal 3 2 3 3" xfId="44" xr:uid="{00000000-0005-0000-0000-000005110000}"/>
    <cellStyle name="Normal 3 2 3 3 10" xfId="3755" xr:uid="{00000000-0005-0000-0000-000006110000}"/>
    <cellStyle name="Normal 3 2 3 3 10 2" xfId="7353" xr:uid="{00000000-0005-0000-0000-000007110000}"/>
    <cellStyle name="Normal 3 2 3 3 10 2 2" xfId="14549" xr:uid="{00000000-0005-0000-0000-000008110000}"/>
    <cellStyle name="Normal 3 2 3 3 10 3" xfId="10951" xr:uid="{00000000-0005-0000-0000-000009110000}"/>
    <cellStyle name="Normal 3 2 3 3 11" xfId="3835" xr:uid="{00000000-0005-0000-0000-00000A110000}"/>
    <cellStyle name="Normal 3 2 3 3 11 2" xfId="11031" xr:uid="{00000000-0005-0000-0000-00000B110000}"/>
    <cellStyle name="Normal 3 2 3 3 12" xfId="7433" xr:uid="{00000000-0005-0000-0000-00000C110000}"/>
    <cellStyle name="Normal 3 2 3 3 13" xfId="227" xr:uid="{00000000-0005-0000-0000-00000D110000}"/>
    <cellStyle name="Normal 3 2 3 3 14" xfId="146" xr:uid="{00000000-0005-0000-0000-00000E110000}"/>
    <cellStyle name="Normal 3 2 3 3 2" xfId="45" xr:uid="{00000000-0005-0000-0000-00000F110000}"/>
    <cellStyle name="Normal 3 2 3 3 2 10" xfId="7455" xr:uid="{00000000-0005-0000-0000-000010110000}"/>
    <cellStyle name="Normal 3 2 3 3 2 11" xfId="249" xr:uid="{00000000-0005-0000-0000-000011110000}"/>
    <cellStyle name="Normal 3 2 3 3 2 12" xfId="168" xr:uid="{00000000-0005-0000-0000-000012110000}"/>
    <cellStyle name="Normal 3 2 3 3 2 2" xfId="334" xr:uid="{00000000-0005-0000-0000-000013110000}"/>
    <cellStyle name="Normal 3 2 3 3 2 2 2" xfId="482" xr:uid="{00000000-0005-0000-0000-000014110000}"/>
    <cellStyle name="Normal 3 2 3 3 2 2 2 2" xfId="774" xr:uid="{00000000-0005-0000-0000-000015110000}"/>
    <cellStyle name="Normal 3 2 3 3 2 2 2 2 2" xfId="1653" xr:uid="{00000000-0005-0000-0000-000016110000}"/>
    <cellStyle name="Normal 3 2 3 3 2 2 2 2 2 2" xfId="3405" xr:uid="{00000000-0005-0000-0000-000017110000}"/>
    <cellStyle name="Normal 3 2 3 3 2 2 2 2 2 2 2" xfId="7003" xr:uid="{00000000-0005-0000-0000-000018110000}"/>
    <cellStyle name="Normal 3 2 3 3 2 2 2 2 2 2 2 2" xfId="14199" xr:uid="{00000000-0005-0000-0000-000019110000}"/>
    <cellStyle name="Normal 3 2 3 3 2 2 2 2 2 2 3" xfId="10601" xr:uid="{00000000-0005-0000-0000-00001A110000}"/>
    <cellStyle name="Normal 3 2 3 3 2 2 2 2 2 3" xfId="5251" xr:uid="{00000000-0005-0000-0000-00001B110000}"/>
    <cellStyle name="Normal 3 2 3 3 2 2 2 2 2 3 2" xfId="12447" xr:uid="{00000000-0005-0000-0000-00001C110000}"/>
    <cellStyle name="Normal 3 2 3 3 2 2 2 2 2 4" xfId="8849" xr:uid="{00000000-0005-0000-0000-00001D110000}"/>
    <cellStyle name="Normal 3 2 3 3 2 2 2 2 3" xfId="2529" xr:uid="{00000000-0005-0000-0000-00001E110000}"/>
    <cellStyle name="Normal 3 2 3 3 2 2 2 2 3 2" xfId="6127" xr:uid="{00000000-0005-0000-0000-00001F110000}"/>
    <cellStyle name="Normal 3 2 3 3 2 2 2 2 3 2 2" xfId="13323" xr:uid="{00000000-0005-0000-0000-000020110000}"/>
    <cellStyle name="Normal 3 2 3 3 2 2 2 2 3 3" xfId="9725" xr:uid="{00000000-0005-0000-0000-000021110000}"/>
    <cellStyle name="Normal 3 2 3 3 2 2 2 2 4" xfId="4375" xr:uid="{00000000-0005-0000-0000-000022110000}"/>
    <cellStyle name="Normal 3 2 3 3 2 2 2 2 4 2" xfId="11571" xr:uid="{00000000-0005-0000-0000-000023110000}"/>
    <cellStyle name="Normal 3 2 3 3 2 2 2 2 5" xfId="7973" xr:uid="{00000000-0005-0000-0000-000024110000}"/>
    <cellStyle name="Normal 3 2 3 3 2 2 2 3" xfId="1069" xr:uid="{00000000-0005-0000-0000-000025110000}"/>
    <cellStyle name="Normal 3 2 3 3 2 2 2 3 2" xfId="1945" xr:uid="{00000000-0005-0000-0000-000026110000}"/>
    <cellStyle name="Normal 3 2 3 3 2 2 2 3 2 2" xfId="3697" xr:uid="{00000000-0005-0000-0000-000027110000}"/>
    <cellStyle name="Normal 3 2 3 3 2 2 2 3 2 2 2" xfId="7295" xr:uid="{00000000-0005-0000-0000-000028110000}"/>
    <cellStyle name="Normal 3 2 3 3 2 2 2 3 2 2 2 2" xfId="14491" xr:uid="{00000000-0005-0000-0000-000029110000}"/>
    <cellStyle name="Normal 3 2 3 3 2 2 2 3 2 2 3" xfId="10893" xr:uid="{00000000-0005-0000-0000-00002A110000}"/>
    <cellStyle name="Normal 3 2 3 3 2 2 2 3 2 3" xfId="5543" xr:uid="{00000000-0005-0000-0000-00002B110000}"/>
    <cellStyle name="Normal 3 2 3 3 2 2 2 3 2 3 2" xfId="12739" xr:uid="{00000000-0005-0000-0000-00002C110000}"/>
    <cellStyle name="Normal 3 2 3 3 2 2 2 3 2 4" xfId="9141" xr:uid="{00000000-0005-0000-0000-00002D110000}"/>
    <cellStyle name="Normal 3 2 3 3 2 2 2 3 3" xfId="2821" xr:uid="{00000000-0005-0000-0000-00002E110000}"/>
    <cellStyle name="Normal 3 2 3 3 2 2 2 3 3 2" xfId="6419" xr:uid="{00000000-0005-0000-0000-00002F110000}"/>
    <cellStyle name="Normal 3 2 3 3 2 2 2 3 3 2 2" xfId="13615" xr:uid="{00000000-0005-0000-0000-000030110000}"/>
    <cellStyle name="Normal 3 2 3 3 2 2 2 3 3 3" xfId="10017" xr:uid="{00000000-0005-0000-0000-000031110000}"/>
    <cellStyle name="Normal 3 2 3 3 2 2 2 3 4" xfId="4667" xr:uid="{00000000-0005-0000-0000-000032110000}"/>
    <cellStyle name="Normal 3 2 3 3 2 2 2 3 4 2" xfId="11863" xr:uid="{00000000-0005-0000-0000-000033110000}"/>
    <cellStyle name="Normal 3 2 3 3 2 2 2 3 5" xfId="8265" xr:uid="{00000000-0005-0000-0000-000034110000}"/>
    <cellStyle name="Normal 3 2 3 3 2 2 2 4" xfId="1361" xr:uid="{00000000-0005-0000-0000-000035110000}"/>
    <cellStyle name="Normal 3 2 3 3 2 2 2 4 2" xfId="3113" xr:uid="{00000000-0005-0000-0000-000036110000}"/>
    <cellStyle name="Normal 3 2 3 3 2 2 2 4 2 2" xfId="6711" xr:uid="{00000000-0005-0000-0000-000037110000}"/>
    <cellStyle name="Normal 3 2 3 3 2 2 2 4 2 2 2" xfId="13907" xr:uid="{00000000-0005-0000-0000-000038110000}"/>
    <cellStyle name="Normal 3 2 3 3 2 2 2 4 2 3" xfId="10309" xr:uid="{00000000-0005-0000-0000-000039110000}"/>
    <cellStyle name="Normal 3 2 3 3 2 2 2 4 3" xfId="4959" xr:uid="{00000000-0005-0000-0000-00003A110000}"/>
    <cellStyle name="Normal 3 2 3 3 2 2 2 4 3 2" xfId="12155" xr:uid="{00000000-0005-0000-0000-00003B110000}"/>
    <cellStyle name="Normal 3 2 3 3 2 2 2 4 4" xfId="8557" xr:uid="{00000000-0005-0000-0000-00003C110000}"/>
    <cellStyle name="Normal 3 2 3 3 2 2 2 5" xfId="2237" xr:uid="{00000000-0005-0000-0000-00003D110000}"/>
    <cellStyle name="Normal 3 2 3 3 2 2 2 5 2" xfId="5835" xr:uid="{00000000-0005-0000-0000-00003E110000}"/>
    <cellStyle name="Normal 3 2 3 3 2 2 2 5 2 2" xfId="13031" xr:uid="{00000000-0005-0000-0000-00003F110000}"/>
    <cellStyle name="Normal 3 2 3 3 2 2 2 5 3" xfId="9433" xr:uid="{00000000-0005-0000-0000-000040110000}"/>
    <cellStyle name="Normal 3 2 3 3 2 2 2 6" xfId="4083" xr:uid="{00000000-0005-0000-0000-000041110000}"/>
    <cellStyle name="Normal 3 2 3 3 2 2 2 6 2" xfId="11279" xr:uid="{00000000-0005-0000-0000-000042110000}"/>
    <cellStyle name="Normal 3 2 3 3 2 2 2 7" xfId="7681" xr:uid="{00000000-0005-0000-0000-000043110000}"/>
    <cellStyle name="Normal 3 2 3 3 2 2 3" xfId="628" xr:uid="{00000000-0005-0000-0000-000044110000}"/>
    <cellStyle name="Normal 3 2 3 3 2 2 3 2" xfId="1507" xr:uid="{00000000-0005-0000-0000-000045110000}"/>
    <cellStyle name="Normal 3 2 3 3 2 2 3 2 2" xfId="3259" xr:uid="{00000000-0005-0000-0000-000046110000}"/>
    <cellStyle name="Normal 3 2 3 3 2 2 3 2 2 2" xfId="6857" xr:uid="{00000000-0005-0000-0000-000047110000}"/>
    <cellStyle name="Normal 3 2 3 3 2 2 3 2 2 2 2" xfId="14053" xr:uid="{00000000-0005-0000-0000-000048110000}"/>
    <cellStyle name="Normal 3 2 3 3 2 2 3 2 2 3" xfId="10455" xr:uid="{00000000-0005-0000-0000-000049110000}"/>
    <cellStyle name="Normal 3 2 3 3 2 2 3 2 3" xfId="5105" xr:uid="{00000000-0005-0000-0000-00004A110000}"/>
    <cellStyle name="Normal 3 2 3 3 2 2 3 2 3 2" xfId="12301" xr:uid="{00000000-0005-0000-0000-00004B110000}"/>
    <cellStyle name="Normal 3 2 3 3 2 2 3 2 4" xfId="8703" xr:uid="{00000000-0005-0000-0000-00004C110000}"/>
    <cellStyle name="Normal 3 2 3 3 2 2 3 3" xfId="2383" xr:uid="{00000000-0005-0000-0000-00004D110000}"/>
    <cellStyle name="Normal 3 2 3 3 2 2 3 3 2" xfId="5981" xr:uid="{00000000-0005-0000-0000-00004E110000}"/>
    <cellStyle name="Normal 3 2 3 3 2 2 3 3 2 2" xfId="13177" xr:uid="{00000000-0005-0000-0000-00004F110000}"/>
    <cellStyle name="Normal 3 2 3 3 2 2 3 3 3" xfId="9579" xr:uid="{00000000-0005-0000-0000-000050110000}"/>
    <cellStyle name="Normal 3 2 3 3 2 2 3 4" xfId="4229" xr:uid="{00000000-0005-0000-0000-000051110000}"/>
    <cellStyle name="Normal 3 2 3 3 2 2 3 4 2" xfId="11425" xr:uid="{00000000-0005-0000-0000-000052110000}"/>
    <cellStyle name="Normal 3 2 3 3 2 2 3 5" xfId="7827" xr:uid="{00000000-0005-0000-0000-000053110000}"/>
    <cellStyle name="Normal 3 2 3 3 2 2 4" xfId="923" xr:uid="{00000000-0005-0000-0000-000054110000}"/>
    <cellStyle name="Normal 3 2 3 3 2 2 4 2" xfId="1799" xr:uid="{00000000-0005-0000-0000-000055110000}"/>
    <cellStyle name="Normal 3 2 3 3 2 2 4 2 2" xfId="3551" xr:uid="{00000000-0005-0000-0000-000056110000}"/>
    <cellStyle name="Normal 3 2 3 3 2 2 4 2 2 2" xfId="7149" xr:uid="{00000000-0005-0000-0000-000057110000}"/>
    <cellStyle name="Normal 3 2 3 3 2 2 4 2 2 2 2" xfId="14345" xr:uid="{00000000-0005-0000-0000-000058110000}"/>
    <cellStyle name="Normal 3 2 3 3 2 2 4 2 2 3" xfId="10747" xr:uid="{00000000-0005-0000-0000-000059110000}"/>
    <cellStyle name="Normal 3 2 3 3 2 2 4 2 3" xfId="5397" xr:uid="{00000000-0005-0000-0000-00005A110000}"/>
    <cellStyle name="Normal 3 2 3 3 2 2 4 2 3 2" xfId="12593" xr:uid="{00000000-0005-0000-0000-00005B110000}"/>
    <cellStyle name="Normal 3 2 3 3 2 2 4 2 4" xfId="8995" xr:uid="{00000000-0005-0000-0000-00005C110000}"/>
    <cellStyle name="Normal 3 2 3 3 2 2 4 3" xfId="2675" xr:uid="{00000000-0005-0000-0000-00005D110000}"/>
    <cellStyle name="Normal 3 2 3 3 2 2 4 3 2" xfId="6273" xr:uid="{00000000-0005-0000-0000-00005E110000}"/>
    <cellStyle name="Normal 3 2 3 3 2 2 4 3 2 2" xfId="13469" xr:uid="{00000000-0005-0000-0000-00005F110000}"/>
    <cellStyle name="Normal 3 2 3 3 2 2 4 3 3" xfId="9871" xr:uid="{00000000-0005-0000-0000-000060110000}"/>
    <cellStyle name="Normal 3 2 3 3 2 2 4 4" xfId="4521" xr:uid="{00000000-0005-0000-0000-000061110000}"/>
    <cellStyle name="Normal 3 2 3 3 2 2 4 4 2" xfId="11717" xr:uid="{00000000-0005-0000-0000-000062110000}"/>
    <cellStyle name="Normal 3 2 3 3 2 2 4 5" xfId="8119" xr:uid="{00000000-0005-0000-0000-000063110000}"/>
    <cellStyle name="Normal 3 2 3 3 2 2 5" xfId="1215" xr:uid="{00000000-0005-0000-0000-000064110000}"/>
    <cellStyle name="Normal 3 2 3 3 2 2 5 2" xfId="2967" xr:uid="{00000000-0005-0000-0000-000065110000}"/>
    <cellStyle name="Normal 3 2 3 3 2 2 5 2 2" xfId="6565" xr:uid="{00000000-0005-0000-0000-000066110000}"/>
    <cellStyle name="Normal 3 2 3 3 2 2 5 2 2 2" xfId="13761" xr:uid="{00000000-0005-0000-0000-000067110000}"/>
    <cellStyle name="Normal 3 2 3 3 2 2 5 2 3" xfId="10163" xr:uid="{00000000-0005-0000-0000-000068110000}"/>
    <cellStyle name="Normal 3 2 3 3 2 2 5 3" xfId="4813" xr:uid="{00000000-0005-0000-0000-000069110000}"/>
    <cellStyle name="Normal 3 2 3 3 2 2 5 3 2" xfId="12009" xr:uid="{00000000-0005-0000-0000-00006A110000}"/>
    <cellStyle name="Normal 3 2 3 3 2 2 5 4" xfId="8411" xr:uid="{00000000-0005-0000-0000-00006B110000}"/>
    <cellStyle name="Normal 3 2 3 3 2 2 6" xfId="2091" xr:uid="{00000000-0005-0000-0000-00006C110000}"/>
    <cellStyle name="Normal 3 2 3 3 2 2 6 2" xfId="5689" xr:uid="{00000000-0005-0000-0000-00006D110000}"/>
    <cellStyle name="Normal 3 2 3 3 2 2 6 2 2" xfId="12885" xr:uid="{00000000-0005-0000-0000-00006E110000}"/>
    <cellStyle name="Normal 3 2 3 3 2 2 6 3" xfId="9287" xr:uid="{00000000-0005-0000-0000-00006F110000}"/>
    <cellStyle name="Normal 3 2 3 3 2 2 7" xfId="3937" xr:uid="{00000000-0005-0000-0000-000070110000}"/>
    <cellStyle name="Normal 3 2 3 3 2 2 7 2" xfId="11133" xr:uid="{00000000-0005-0000-0000-000071110000}"/>
    <cellStyle name="Normal 3 2 3 3 2 2 8" xfId="7535" xr:uid="{00000000-0005-0000-0000-000072110000}"/>
    <cellStyle name="Normal 3 2 3 3 2 3" xfId="402" xr:uid="{00000000-0005-0000-0000-000073110000}"/>
    <cellStyle name="Normal 3 2 3 3 2 3 2" xfId="694" xr:uid="{00000000-0005-0000-0000-000074110000}"/>
    <cellStyle name="Normal 3 2 3 3 2 3 2 2" xfId="1573" xr:uid="{00000000-0005-0000-0000-000075110000}"/>
    <cellStyle name="Normal 3 2 3 3 2 3 2 2 2" xfId="3325" xr:uid="{00000000-0005-0000-0000-000076110000}"/>
    <cellStyle name="Normal 3 2 3 3 2 3 2 2 2 2" xfId="6923" xr:uid="{00000000-0005-0000-0000-000077110000}"/>
    <cellStyle name="Normal 3 2 3 3 2 3 2 2 2 2 2" xfId="14119" xr:uid="{00000000-0005-0000-0000-000078110000}"/>
    <cellStyle name="Normal 3 2 3 3 2 3 2 2 2 3" xfId="10521" xr:uid="{00000000-0005-0000-0000-000079110000}"/>
    <cellStyle name="Normal 3 2 3 3 2 3 2 2 3" xfId="5171" xr:uid="{00000000-0005-0000-0000-00007A110000}"/>
    <cellStyle name="Normal 3 2 3 3 2 3 2 2 3 2" xfId="12367" xr:uid="{00000000-0005-0000-0000-00007B110000}"/>
    <cellStyle name="Normal 3 2 3 3 2 3 2 2 4" xfId="8769" xr:uid="{00000000-0005-0000-0000-00007C110000}"/>
    <cellStyle name="Normal 3 2 3 3 2 3 2 3" xfId="2449" xr:uid="{00000000-0005-0000-0000-00007D110000}"/>
    <cellStyle name="Normal 3 2 3 3 2 3 2 3 2" xfId="6047" xr:uid="{00000000-0005-0000-0000-00007E110000}"/>
    <cellStyle name="Normal 3 2 3 3 2 3 2 3 2 2" xfId="13243" xr:uid="{00000000-0005-0000-0000-00007F110000}"/>
    <cellStyle name="Normal 3 2 3 3 2 3 2 3 3" xfId="9645" xr:uid="{00000000-0005-0000-0000-000080110000}"/>
    <cellStyle name="Normal 3 2 3 3 2 3 2 4" xfId="4295" xr:uid="{00000000-0005-0000-0000-000081110000}"/>
    <cellStyle name="Normal 3 2 3 3 2 3 2 4 2" xfId="11491" xr:uid="{00000000-0005-0000-0000-000082110000}"/>
    <cellStyle name="Normal 3 2 3 3 2 3 2 5" xfId="7893" xr:uid="{00000000-0005-0000-0000-000083110000}"/>
    <cellStyle name="Normal 3 2 3 3 2 3 3" xfId="989" xr:uid="{00000000-0005-0000-0000-000084110000}"/>
    <cellStyle name="Normal 3 2 3 3 2 3 3 2" xfId="1865" xr:uid="{00000000-0005-0000-0000-000085110000}"/>
    <cellStyle name="Normal 3 2 3 3 2 3 3 2 2" xfId="3617" xr:uid="{00000000-0005-0000-0000-000086110000}"/>
    <cellStyle name="Normal 3 2 3 3 2 3 3 2 2 2" xfId="7215" xr:uid="{00000000-0005-0000-0000-000087110000}"/>
    <cellStyle name="Normal 3 2 3 3 2 3 3 2 2 2 2" xfId="14411" xr:uid="{00000000-0005-0000-0000-000088110000}"/>
    <cellStyle name="Normal 3 2 3 3 2 3 3 2 2 3" xfId="10813" xr:uid="{00000000-0005-0000-0000-000089110000}"/>
    <cellStyle name="Normal 3 2 3 3 2 3 3 2 3" xfId="5463" xr:uid="{00000000-0005-0000-0000-00008A110000}"/>
    <cellStyle name="Normal 3 2 3 3 2 3 3 2 3 2" xfId="12659" xr:uid="{00000000-0005-0000-0000-00008B110000}"/>
    <cellStyle name="Normal 3 2 3 3 2 3 3 2 4" xfId="9061" xr:uid="{00000000-0005-0000-0000-00008C110000}"/>
    <cellStyle name="Normal 3 2 3 3 2 3 3 3" xfId="2741" xr:uid="{00000000-0005-0000-0000-00008D110000}"/>
    <cellStyle name="Normal 3 2 3 3 2 3 3 3 2" xfId="6339" xr:uid="{00000000-0005-0000-0000-00008E110000}"/>
    <cellStyle name="Normal 3 2 3 3 2 3 3 3 2 2" xfId="13535" xr:uid="{00000000-0005-0000-0000-00008F110000}"/>
    <cellStyle name="Normal 3 2 3 3 2 3 3 3 3" xfId="9937" xr:uid="{00000000-0005-0000-0000-000090110000}"/>
    <cellStyle name="Normal 3 2 3 3 2 3 3 4" xfId="4587" xr:uid="{00000000-0005-0000-0000-000091110000}"/>
    <cellStyle name="Normal 3 2 3 3 2 3 3 4 2" xfId="11783" xr:uid="{00000000-0005-0000-0000-000092110000}"/>
    <cellStyle name="Normal 3 2 3 3 2 3 3 5" xfId="8185" xr:uid="{00000000-0005-0000-0000-000093110000}"/>
    <cellStyle name="Normal 3 2 3 3 2 3 4" xfId="1281" xr:uid="{00000000-0005-0000-0000-000094110000}"/>
    <cellStyle name="Normal 3 2 3 3 2 3 4 2" xfId="3033" xr:uid="{00000000-0005-0000-0000-000095110000}"/>
    <cellStyle name="Normal 3 2 3 3 2 3 4 2 2" xfId="6631" xr:uid="{00000000-0005-0000-0000-000096110000}"/>
    <cellStyle name="Normal 3 2 3 3 2 3 4 2 2 2" xfId="13827" xr:uid="{00000000-0005-0000-0000-000097110000}"/>
    <cellStyle name="Normal 3 2 3 3 2 3 4 2 3" xfId="10229" xr:uid="{00000000-0005-0000-0000-000098110000}"/>
    <cellStyle name="Normal 3 2 3 3 2 3 4 3" xfId="4879" xr:uid="{00000000-0005-0000-0000-000099110000}"/>
    <cellStyle name="Normal 3 2 3 3 2 3 4 3 2" xfId="12075" xr:uid="{00000000-0005-0000-0000-00009A110000}"/>
    <cellStyle name="Normal 3 2 3 3 2 3 4 4" xfId="8477" xr:uid="{00000000-0005-0000-0000-00009B110000}"/>
    <cellStyle name="Normal 3 2 3 3 2 3 5" xfId="2157" xr:uid="{00000000-0005-0000-0000-00009C110000}"/>
    <cellStyle name="Normal 3 2 3 3 2 3 5 2" xfId="5755" xr:uid="{00000000-0005-0000-0000-00009D110000}"/>
    <cellStyle name="Normal 3 2 3 3 2 3 5 2 2" xfId="12951" xr:uid="{00000000-0005-0000-0000-00009E110000}"/>
    <cellStyle name="Normal 3 2 3 3 2 3 5 3" xfId="9353" xr:uid="{00000000-0005-0000-0000-00009F110000}"/>
    <cellStyle name="Normal 3 2 3 3 2 3 6" xfId="4003" xr:uid="{00000000-0005-0000-0000-0000A0110000}"/>
    <cellStyle name="Normal 3 2 3 3 2 3 6 2" xfId="11199" xr:uid="{00000000-0005-0000-0000-0000A1110000}"/>
    <cellStyle name="Normal 3 2 3 3 2 3 7" xfId="7601" xr:uid="{00000000-0005-0000-0000-0000A2110000}"/>
    <cellStyle name="Normal 3 2 3 3 2 4" xfId="548" xr:uid="{00000000-0005-0000-0000-0000A3110000}"/>
    <cellStyle name="Normal 3 2 3 3 2 4 2" xfId="1427" xr:uid="{00000000-0005-0000-0000-0000A4110000}"/>
    <cellStyle name="Normal 3 2 3 3 2 4 2 2" xfId="3179" xr:uid="{00000000-0005-0000-0000-0000A5110000}"/>
    <cellStyle name="Normal 3 2 3 3 2 4 2 2 2" xfId="6777" xr:uid="{00000000-0005-0000-0000-0000A6110000}"/>
    <cellStyle name="Normal 3 2 3 3 2 4 2 2 2 2" xfId="13973" xr:uid="{00000000-0005-0000-0000-0000A7110000}"/>
    <cellStyle name="Normal 3 2 3 3 2 4 2 2 3" xfId="10375" xr:uid="{00000000-0005-0000-0000-0000A8110000}"/>
    <cellStyle name="Normal 3 2 3 3 2 4 2 3" xfId="5025" xr:uid="{00000000-0005-0000-0000-0000A9110000}"/>
    <cellStyle name="Normal 3 2 3 3 2 4 2 3 2" xfId="12221" xr:uid="{00000000-0005-0000-0000-0000AA110000}"/>
    <cellStyle name="Normal 3 2 3 3 2 4 2 4" xfId="8623" xr:uid="{00000000-0005-0000-0000-0000AB110000}"/>
    <cellStyle name="Normal 3 2 3 3 2 4 3" xfId="2303" xr:uid="{00000000-0005-0000-0000-0000AC110000}"/>
    <cellStyle name="Normal 3 2 3 3 2 4 3 2" xfId="5901" xr:uid="{00000000-0005-0000-0000-0000AD110000}"/>
    <cellStyle name="Normal 3 2 3 3 2 4 3 2 2" xfId="13097" xr:uid="{00000000-0005-0000-0000-0000AE110000}"/>
    <cellStyle name="Normal 3 2 3 3 2 4 3 3" xfId="9499" xr:uid="{00000000-0005-0000-0000-0000AF110000}"/>
    <cellStyle name="Normal 3 2 3 3 2 4 4" xfId="4149" xr:uid="{00000000-0005-0000-0000-0000B0110000}"/>
    <cellStyle name="Normal 3 2 3 3 2 4 4 2" xfId="11345" xr:uid="{00000000-0005-0000-0000-0000B1110000}"/>
    <cellStyle name="Normal 3 2 3 3 2 4 5" xfId="7747" xr:uid="{00000000-0005-0000-0000-0000B2110000}"/>
    <cellStyle name="Normal 3 2 3 3 2 5" xfId="843" xr:uid="{00000000-0005-0000-0000-0000B3110000}"/>
    <cellStyle name="Normal 3 2 3 3 2 5 2" xfId="1719" xr:uid="{00000000-0005-0000-0000-0000B4110000}"/>
    <cellStyle name="Normal 3 2 3 3 2 5 2 2" xfId="3471" xr:uid="{00000000-0005-0000-0000-0000B5110000}"/>
    <cellStyle name="Normal 3 2 3 3 2 5 2 2 2" xfId="7069" xr:uid="{00000000-0005-0000-0000-0000B6110000}"/>
    <cellStyle name="Normal 3 2 3 3 2 5 2 2 2 2" xfId="14265" xr:uid="{00000000-0005-0000-0000-0000B7110000}"/>
    <cellStyle name="Normal 3 2 3 3 2 5 2 2 3" xfId="10667" xr:uid="{00000000-0005-0000-0000-0000B8110000}"/>
    <cellStyle name="Normal 3 2 3 3 2 5 2 3" xfId="5317" xr:uid="{00000000-0005-0000-0000-0000B9110000}"/>
    <cellStyle name="Normal 3 2 3 3 2 5 2 3 2" xfId="12513" xr:uid="{00000000-0005-0000-0000-0000BA110000}"/>
    <cellStyle name="Normal 3 2 3 3 2 5 2 4" xfId="8915" xr:uid="{00000000-0005-0000-0000-0000BB110000}"/>
    <cellStyle name="Normal 3 2 3 3 2 5 3" xfId="2595" xr:uid="{00000000-0005-0000-0000-0000BC110000}"/>
    <cellStyle name="Normal 3 2 3 3 2 5 3 2" xfId="6193" xr:uid="{00000000-0005-0000-0000-0000BD110000}"/>
    <cellStyle name="Normal 3 2 3 3 2 5 3 2 2" xfId="13389" xr:uid="{00000000-0005-0000-0000-0000BE110000}"/>
    <cellStyle name="Normal 3 2 3 3 2 5 3 3" xfId="9791" xr:uid="{00000000-0005-0000-0000-0000BF110000}"/>
    <cellStyle name="Normal 3 2 3 3 2 5 4" xfId="4441" xr:uid="{00000000-0005-0000-0000-0000C0110000}"/>
    <cellStyle name="Normal 3 2 3 3 2 5 4 2" xfId="11637" xr:uid="{00000000-0005-0000-0000-0000C1110000}"/>
    <cellStyle name="Normal 3 2 3 3 2 5 5" xfId="8039" xr:uid="{00000000-0005-0000-0000-0000C2110000}"/>
    <cellStyle name="Normal 3 2 3 3 2 6" xfId="1135" xr:uid="{00000000-0005-0000-0000-0000C3110000}"/>
    <cellStyle name="Normal 3 2 3 3 2 6 2" xfId="2887" xr:uid="{00000000-0005-0000-0000-0000C4110000}"/>
    <cellStyle name="Normal 3 2 3 3 2 6 2 2" xfId="6485" xr:uid="{00000000-0005-0000-0000-0000C5110000}"/>
    <cellStyle name="Normal 3 2 3 3 2 6 2 2 2" xfId="13681" xr:uid="{00000000-0005-0000-0000-0000C6110000}"/>
    <cellStyle name="Normal 3 2 3 3 2 6 2 3" xfId="10083" xr:uid="{00000000-0005-0000-0000-0000C7110000}"/>
    <cellStyle name="Normal 3 2 3 3 2 6 3" xfId="4733" xr:uid="{00000000-0005-0000-0000-0000C8110000}"/>
    <cellStyle name="Normal 3 2 3 3 2 6 3 2" xfId="11929" xr:uid="{00000000-0005-0000-0000-0000C9110000}"/>
    <cellStyle name="Normal 3 2 3 3 2 6 4" xfId="8331" xr:uid="{00000000-0005-0000-0000-0000CA110000}"/>
    <cellStyle name="Normal 3 2 3 3 2 7" xfId="2011" xr:uid="{00000000-0005-0000-0000-0000CB110000}"/>
    <cellStyle name="Normal 3 2 3 3 2 7 2" xfId="5609" xr:uid="{00000000-0005-0000-0000-0000CC110000}"/>
    <cellStyle name="Normal 3 2 3 3 2 7 2 2" xfId="12805" xr:uid="{00000000-0005-0000-0000-0000CD110000}"/>
    <cellStyle name="Normal 3 2 3 3 2 7 3" xfId="9207" xr:uid="{00000000-0005-0000-0000-0000CE110000}"/>
    <cellStyle name="Normal 3 2 3 3 2 8" xfId="3777" xr:uid="{00000000-0005-0000-0000-0000CF110000}"/>
    <cellStyle name="Normal 3 2 3 3 2 8 2" xfId="7375" xr:uid="{00000000-0005-0000-0000-0000D0110000}"/>
    <cellStyle name="Normal 3 2 3 3 2 8 2 2" xfId="14571" xr:uid="{00000000-0005-0000-0000-0000D1110000}"/>
    <cellStyle name="Normal 3 2 3 3 2 8 3" xfId="10973" xr:uid="{00000000-0005-0000-0000-0000D2110000}"/>
    <cellStyle name="Normal 3 2 3 3 2 9" xfId="3857" xr:uid="{00000000-0005-0000-0000-0000D3110000}"/>
    <cellStyle name="Normal 3 2 3 3 2 9 2" xfId="11053" xr:uid="{00000000-0005-0000-0000-0000D4110000}"/>
    <cellStyle name="Normal 3 2 3 3 3" xfId="46" xr:uid="{00000000-0005-0000-0000-0000D5110000}"/>
    <cellStyle name="Normal 3 2 3 3 3 10" xfId="7477" xr:uid="{00000000-0005-0000-0000-0000D6110000}"/>
    <cellStyle name="Normal 3 2 3 3 3 11" xfId="272" xr:uid="{00000000-0005-0000-0000-0000D7110000}"/>
    <cellStyle name="Normal 3 2 3 3 3 12" xfId="190" xr:uid="{00000000-0005-0000-0000-0000D8110000}"/>
    <cellStyle name="Normal 3 2 3 3 3 2" xfId="357" xr:uid="{00000000-0005-0000-0000-0000D9110000}"/>
    <cellStyle name="Normal 3 2 3 3 3 2 2" xfId="504" xr:uid="{00000000-0005-0000-0000-0000DA110000}"/>
    <cellStyle name="Normal 3 2 3 3 3 2 2 2" xfId="796" xr:uid="{00000000-0005-0000-0000-0000DB110000}"/>
    <cellStyle name="Normal 3 2 3 3 3 2 2 2 2" xfId="1675" xr:uid="{00000000-0005-0000-0000-0000DC110000}"/>
    <cellStyle name="Normal 3 2 3 3 3 2 2 2 2 2" xfId="3427" xr:uid="{00000000-0005-0000-0000-0000DD110000}"/>
    <cellStyle name="Normal 3 2 3 3 3 2 2 2 2 2 2" xfId="7025" xr:uid="{00000000-0005-0000-0000-0000DE110000}"/>
    <cellStyle name="Normal 3 2 3 3 3 2 2 2 2 2 2 2" xfId="14221" xr:uid="{00000000-0005-0000-0000-0000DF110000}"/>
    <cellStyle name="Normal 3 2 3 3 3 2 2 2 2 2 3" xfId="10623" xr:uid="{00000000-0005-0000-0000-0000E0110000}"/>
    <cellStyle name="Normal 3 2 3 3 3 2 2 2 2 3" xfId="5273" xr:uid="{00000000-0005-0000-0000-0000E1110000}"/>
    <cellStyle name="Normal 3 2 3 3 3 2 2 2 2 3 2" xfId="12469" xr:uid="{00000000-0005-0000-0000-0000E2110000}"/>
    <cellStyle name="Normal 3 2 3 3 3 2 2 2 2 4" xfId="8871" xr:uid="{00000000-0005-0000-0000-0000E3110000}"/>
    <cellStyle name="Normal 3 2 3 3 3 2 2 2 3" xfId="2551" xr:uid="{00000000-0005-0000-0000-0000E4110000}"/>
    <cellStyle name="Normal 3 2 3 3 3 2 2 2 3 2" xfId="6149" xr:uid="{00000000-0005-0000-0000-0000E5110000}"/>
    <cellStyle name="Normal 3 2 3 3 3 2 2 2 3 2 2" xfId="13345" xr:uid="{00000000-0005-0000-0000-0000E6110000}"/>
    <cellStyle name="Normal 3 2 3 3 3 2 2 2 3 3" xfId="9747" xr:uid="{00000000-0005-0000-0000-0000E7110000}"/>
    <cellStyle name="Normal 3 2 3 3 3 2 2 2 4" xfId="4397" xr:uid="{00000000-0005-0000-0000-0000E8110000}"/>
    <cellStyle name="Normal 3 2 3 3 3 2 2 2 4 2" xfId="11593" xr:uid="{00000000-0005-0000-0000-0000E9110000}"/>
    <cellStyle name="Normal 3 2 3 3 3 2 2 2 5" xfId="7995" xr:uid="{00000000-0005-0000-0000-0000EA110000}"/>
    <cellStyle name="Normal 3 2 3 3 3 2 2 3" xfId="1091" xr:uid="{00000000-0005-0000-0000-0000EB110000}"/>
    <cellStyle name="Normal 3 2 3 3 3 2 2 3 2" xfId="1967" xr:uid="{00000000-0005-0000-0000-0000EC110000}"/>
    <cellStyle name="Normal 3 2 3 3 3 2 2 3 2 2" xfId="3719" xr:uid="{00000000-0005-0000-0000-0000ED110000}"/>
    <cellStyle name="Normal 3 2 3 3 3 2 2 3 2 2 2" xfId="7317" xr:uid="{00000000-0005-0000-0000-0000EE110000}"/>
    <cellStyle name="Normal 3 2 3 3 3 2 2 3 2 2 2 2" xfId="14513" xr:uid="{00000000-0005-0000-0000-0000EF110000}"/>
    <cellStyle name="Normal 3 2 3 3 3 2 2 3 2 2 3" xfId="10915" xr:uid="{00000000-0005-0000-0000-0000F0110000}"/>
    <cellStyle name="Normal 3 2 3 3 3 2 2 3 2 3" xfId="5565" xr:uid="{00000000-0005-0000-0000-0000F1110000}"/>
    <cellStyle name="Normal 3 2 3 3 3 2 2 3 2 3 2" xfId="12761" xr:uid="{00000000-0005-0000-0000-0000F2110000}"/>
    <cellStyle name="Normal 3 2 3 3 3 2 2 3 2 4" xfId="9163" xr:uid="{00000000-0005-0000-0000-0000F3110000}"/>
    <cellStyle name="Normal 3 2 3 3 3 2 2 3 3" xfId="2843" xr:uid="{00000000-0005-0000-0000-0000F4110000}"/>
    <cellStyle name="Normal 3 2 3 3 3 2 2 3 3 2" xfId="6441" xr:uid="{00000000-0005-0000-0000-0000F5110000}"/>
    <cellStyle name="Normal 3 2 3 3 3 2 2 3 3 2 2" xfId="13637" xr:uid="{00000000-0005-0000-0000-0000F6110000}"/>
    <cellStyle name="Normal 3 2 3 3 3 2 2 3 3 3" xfId="10039" xr:uid="{00000000-0005-0000-0000-0000F7110000}"/>
    <cellStyle name="Normal 3 2 3 3 3 2 2 3 4" xfId="4689" xr:uid="{00000000-0005-0000-0000-0000F8110000}"/>
    <cellStyle name="Normal 3 2 3 3 3 2 2 3 4 2" xfId="11885" xr:uid="{00000000-0005-0000-0000-0000F9110000}"/>
    <cellStyle name="Normal 3 2 3 3 3 2 2 3 5" xfId="8287" xr:uid="{00000000-0005-0000-0000-0000FA110000}"/>
    <cellStyle name="Normal 3 2 3 3 3 2 2 4" xfId="1383" xr:uid="{00000000-0005-0000-0000-0000FB110000}"/>
    <cellStyle name="Normal 3 2 3 3 3 2 2 4 2" xfId="3135" xr:uid="{00000000-0005-0000-0000-0000FC110000}"/>
    <cellStyle name="Normal 3 2 3 3 3 2 2 4 2 2" xfId="6733" xr:uid="{00000000-0005-0000-0000-0000FD110000}"/>
    <cellStyle name="Normal 3 2 3 3 3 2 2 4 2 2 2" xfId="13929" xr:uid="{00000000-0005-0000-0000-0000FE110000}"/>
    <cellStyle name="Normal 3 2 3 3 3 2 2 4 2 3" xfId="10331" xr:uid="{00000000-0005-0000-0000-0000FF110000}"/>
    <cellStyle name="Normal 3 2 3 3 3 2 2 4 3" xfId="4981" xr:uid="{00000000-0005-0000-0000-000000120000}"/>
    <cellStyle name="Normal 3 2 3 3 3 2 2 4 3 2" xfId="12177" xr:uid="{00000000-0005-0000-0000-000001120000}"/>
    <cellStyle name="Normal 3 2 3 3 3 2 2 4 4" xfId="8579" xr:uid="{00000000-0005-0000-0000-000002120000}"/>
    <cellStyle name="Normal 3 2 3 3 3 2 2 5" xfId="2259" xr:uid="{00000000-0005-0000-0000-000003120000}"/>
    <cellStyle name="Normal 3 2 3 3 3 2 2 5 2" xfId="5857" xr:uid="{00000000-0005-0000-0000-000004120000}"/>
    <cellStyle name="Normal 3 2 3 3 3 2 2 5 2 2" xfId="13053" xr:uid="{00000000-0005-0000-0000-000005120000}"/>
    <cellStyle name="Normal 3 2 3 3 3 2 2 5 3" xfId="9455" xr:uid="{00000000-0005-0000-0000-000006120000}"/>
    <cellStyle name="Normal 3 2 3 3 3 2 2 6" xfId="4105" xr:uid="{00000000-0005-0000-0000-000007120000}"/>
    <cellStyle name="Normal 3 2 3 3 3 2 2 6 2" xfId="11301" xr:uid="{00000000-0005-0000-0000-000008120000}"/>
    <cellStyle name="Normal 3 2 3 3 3 2 2 7" xfId="7703" xr:uid="{00000000-0005-0000-0000-000009120000}"/>
    <cellStyle name="Normal 3 2 3 3 3 2 3" xfId="650" xr:uid="{00000000-0005-0000-0000-00000A120000}"/>
    <cellStyle name="Normal 3 2 3 3 3 2 3 2" xfId="1529" xr:uid="{00000000-0005-0000-0000-00000B120000}"/>
    <cellStyle name="Normal 3 2 3 3 3 2 3 2 2" xfId="3281" xr:uid="{00000000-0005-0000-0000-00000C120000}"/>
    <cellStyle name="Normal 3 2 3 3 3 2 3 2 2 2" xfId="6879" xr:uid="{00000000-0005-0000-0000-00000D120000}"/>
    <cellStyle name="Normal 3 2 3 3 3 2 3 2 2 2 2" xfId="14075" xr:uid="{00000000-0005-0000-0000-00000E120000}"/>
    <cellStyle name="Normal 3 2 3 3 3 2 3 2 2 3" xfId="10477" xr:uid="{00000000-0005-0000-0000-00000F120000}"/>
    <cellStyle name="Normal 3 2 3 3 3 2 3 2 3" xfId="5127" xr:uid="{00000000-0005-0000-0000-000010120000}"/>
    <cellStyle name="Normal 3 2 3 3 3 2 3 2 3 2" xfId="12323" xr:uid="{00000000-0005-0000-0000-000011120000}"/>
    <cellStyle name="Normal 3 2 3 3 3 2 3 2 4" xfId="8725" xr:uid="{00000000-0005-0000-0000-000012120000}"/>
    <cellStyle name="Normal 3 2 3 3 3 2 3 3" xfId="2405" xr:uid="{00000000-0005-0000-0000-000013120000}"/>
    <cellStyle name="Normal 3 2 3 3 3 2 3 3 2" xfId="6003" xr:uid="{00000000-0005-0000-0000-000014120000}"/>
    <cellStyle name="Normal 3 2 3 3 3 2 3 3 2 2" xfId="13199" xr:uid="{00000000-0005-0000-0000-000015120000}"/>
    <cellStyle name="Normal 3 2 3 3 3 2 3 3 3" xfId="9601" xr:uid="{00000000-0005-0000-0000-000016120000}"/>
    <cellStyle name="Normal 3 2 3 3 3 2 3 4" xfId="4251" xr:uid="{00000000-0005-0000-0000-000017120000}"/>
    <cellStyle name="Normal 3 2 3 3 3 2 3 4 2" xfId="11447" xr:uid="{00000000-0005-0000-0000-000018120000}"/>
    <cellStyle name="Normal 3 2 3 3 3 2 3 5" xfId="7849" xr:uid="{00000000-0005-0000-0000-000019120000}"/>
    <cellStyle name="Normal 3 2 3 3 3 2 4" xfId="945" xr:uid="{00000000-0005-0000-0000-00001A120000}"/>
    <cellStyle name="Normal 3 2 3 3 3 2 4 2" xfId="1821" xr:uid="{00000000-0005-0000-0000-00001B120000}"/>
    <cellStyle name="Normal 3 2 3 3 3 2 4 2 2" xfId="3573" xr:uid="{00000000-0005-0000-0000-00001C120000}"/>
    <cellStyle name="Normal 3 2 3 3 3 2 4 2 2 2" xfId="7171" xr:uid="{00000000-0005-0000-0000-00001D120000}"/>
    <cellStyle name="Normal 3 2 3 3 3 2 4 2 2 2 2" xfId="14367" xr:uid="{00000000-0005-0000-0000-00001E120000}"/>
    <cellStyle name="Normal 3 2 3 3 3 2 4 2 2 3" xfId="10769" xr:uid="{00000000-0005-0000-0000-00001F120000}"/>
    <cellStyle name="Normal 3 2 3 3 3 2 4 2 3" xfId="5419" xr:uid="{00000000-0005-0000-0000-000020120000}"/>
    <cellStyle name="Normal 3 2 3 3 3 2 4 2 3 2" xfId="12615" xr:uid="{00000000-0005-0000-0000-000021120000}"/>
    <cellStyle name="Normal 3 2 3 3 3 2 4 2 4" xfId="9017" xr:uid="{00000000-0005-0000-0000-000022120000}"/>
    <cellStyle name="Normal 3 2 3 3 3 2 4 3" xfId="2697" xr:uid="{00000000-0005-0000-0000-000023120000}"/>
    <cellStyle name="Normal 3 2 3 3 3 2 4 3 2" xfId="6295" xr:uid="{00000000-0005-0000-0000-000024120000}"/>
    <cellStyle name="Normal 3 2 3 3 3 2 4 3 2 2" xfId="13491" xr:uid="{00000000-0005-0000-0000-000025120000}"/>
    <cellStyle name="Normal 3 2 3 3 3 2 4 3 3" xfId="9893" xr:uid="{00000000-0005-0000-0000-000026120000}"/>
    <cellStyle name="Normal 3 2 3 3 3 2 4 4" xfId="4543" xr:uid="{00000000-0005-0000-0000-000027120000}"/>
    <cellStyle name="Normal 3 2 3 3 3 2 4 4 2" xfId="11739" xr:uid="{00000000-0005-0000-0000-000028120000}"/>
    <cellStyle name="Normal 3 2 3 3 3 2 4 5" xfId="8141" xr:uid="{00000000-0005-0000-0000-000029120000}"/>
    <cellStyle name="Normal 3 2 3 3 3 2 5" xfId="1237" xr:uid="{00000000-0005-0000-0000-00002A120000}"/>
    <cellStyle name="Normal 3 2 3 3 3 2 5 2" xfId="2989" xr:uid="{00000000-0005-0000-0000-00002B120000}"/>
    <cellStyle name="Normal 3 2 3 3 3 2 5 2 2" xfId="6587" xr:uid="{00000000-0005-0000-0000-00002C120000}"/>
    <cellStyle name="Normal 3 2 3 3 3 2 5 2 2 2" xfId="13783" xr:uid="{00000000-0005-0000-0000-00002D120000}"/>
    <cellStyle name="Normal 3 2 3 3 3 2 5 2 3" xfId="10185" xr:uid="{00000000-0005-0000-0000-00002E120000}"/>
    <cellStyle name="Normal 3 2 3 3 3 2 5 3" xfId="4835" xr:uid="{00000000-0005-0000-0000-00002F120000}"/>
    <cellStyle name="Normal 3 2 3 3 3 2 5 3 2" xfId="12031" xr:uid="{00000000-0005-0000-0000-000030120000}"/>
    <cellStyle name="Normal 3 2 3 3 3 2 5 4" xfId="8433" xr:uid="{00000000-0005-0000-0000-000031120000}"/>
    <cellStyle name="Normal 3 2 3 3 3 2 6" xfId="2113" xr:uid="{00000000-0005-0000-0000-000032120000}"/>
    <cellStyle name="Normal 3 2 3 3 3 2 6 2" xfId="5711" xr:uid="{00000000-0005-0000-0000-000033120000}"/>
    <cellStyle name="Normal 3 2 3 3 3 2 6 2 2" xfId="12907" xr:uid="{00000000-0005-0000-0000-000034120000}"/>
    <cellStyle name="Normal 3 2 3 3 3 2 6 3" xfId="9309" xr:uid="{00000000-0005-0000-0000-000035120000}"/>
    <cellStyle name="Normal 3 2 3 3 3 2 7" xfId="3959" xr:uid="{00000000-0005-0000-0000-000036120000}"/>
    <cellStyle name="Normal 3 2 3 3 3 2 7 2" xfId="11155" xr:uid="{00000000-0005-0000-0000-000037120000}"/>
    <cellStyle name="Normal 3 2 3 3 3 2 8" xfId="7557" xr:uid="{00000000-0005-0000-0000-000038120000}"/>
    <cellStyle name="Normal 3 2 3 3 3 3" xfId="424" xr:uid="{00000000-0005-0000-0000-000039120000}"/>
    <cellStyle name="Normal 3 2 3 3 3 3 2" xfId="716" xr:uid="{00000000-0005-0000-0000-00003A120000}"/>
    <cellStyle name="Normal 3 2 3 3 3 3 2 2" xfId="1595" xr:uid="{00000000-0005-0000-0000-00003B120000}"/>
    <cellStyle name="Normal 3 2 3 3 3 3 2 2 2" xfId="3347" xr:uid="{00000000-0005-0000-0000-00003C120000}"/>
    <cellStyle name="Normal 3 2 3 3 3 3 2 2 2 2" xfId="6945" xr:uid="{00000000-0005-0000-0000-00003D120000}"/>
    <cellStyle name="Normal 3 2 3 3 3 3 2 2 2 2 2" xfId="14141" xr:uid="{00000000-0005-0000-0000-00003E120000}"/>
    <cellStyle name="Normal 3 2 3 3 3 3 2 2 2 3" xfId="10543" xr:uid="{00000000-0005-0000-0000-00003F120000}"/>
    <cellStyle name="Normal 3 2 3 3 3 3 2 2 3" xfId="5193" xr:uid="{00000000-0005-0000-0000-000040120000}"/>
    <cellStyle name="Normal 3 2 3 3 3 3 2 2 3 2" xfId="12389" xr:uid="{00000000-0005-0000-0000-000041120000}"/>
    <cellStyle name="Normal 3 2 3 3 3 3 2 2 4" xfId="8791" xr:uid="{00000000-0005-0000-0000-000042120000}"/>
    <cellStyle name="Normal 3 2 3 3 3 3 2 3" xfId="2471" xr:uid="{00000000-0005-0000-0000-000043120000}"/>
    <cellStyle name="Normal 3 2 3 3 3 3 2 3 2" xfId="6069" xr:uid="{00000000-0005-0000-0000-000044120000}"/>
    <cellStyle name="Normal 3 2 3 3 3 3 2 3 2 2" xfId="13265" xr:uid="{00000000-0005-0000-0000-000045120000}"/>
    <cellStyle name="Normal 3 2 3 3 3 3 2 3 3" xfId="9667" xr:uid="{00000000-0005-0000-0000-000046120000}"/>
    <cellStyle name="Normal 3 2 3 3 3 3 2 4" xfId="4317" xr:uid="{00000000-0005-0000-0000-000047120000}"/>
    <cellStyle name="Normal 3 2 3 3 3 3 2 4 2" xfId="11513" xr:uid="{00000000-0005-0000-0000-000048120000}"/>
    <cellStyle name="Normal 3 2 3 3 3 3 2 5" xfId="7915" xr:uid="{00000000-0005-0000-0000-000049120000}"/>
    <cellStyle name="Normal 3 2 3 3 3 3 3" xfId="1011" xr:uid="{00000000-0005-0000-0000-00004A120000}"/>
    <cellStyle name="Normal 3 2 3 3 3 3 3 2" xfId="1887" xr:uid="{00000000-0005-0000-0000-00004B120000}"/>
    <cellStyle name="Normal 3 2 3 3 3 3 3 2 2" xfId="3639" xr:uid="{00000000-0005-0000-0000-00004C120000}"/>
    <cellStyle name="Normal 3 2 3 3 3 3 3 2 2 2" xfId="7237" xr:uid="{00000000-0005-0000-0000-00004D120000}"/>
    <cellStyle name="Normal 3 2 3 3 3 3 3 2 2 2 2" xfId="14433" xr:uid="{00000000-0005-0000-0000-00004E120000}"/>
    <cellStyle name="Normal 3 2 3 3 3 3 3 2 2 3" xfId="10835" xr:uid="{00000000-0005-0000-0000-00004F120000}"/>
    <cellStyle name="Normal 3 2 3 3 3 3 3 2 3" xfId="5485" xr:uid="{00000000-0005-0000-0000-000050120000}"/>
    <cellStyle name="Normal 3 2 3 3 3 3 3 2 3 2" xfId="12681" xr:uid="{00000000-0005-0000-0000-000051120000}"/>
    <cellStyle name="Normal 3 2 3 3 3 3 3 2 4" xfId="9083" xr:uid="{00000000-0005-0000-0000-000052120000}"/>
    <cellStyle name="Normal 3 2 3 3 3 3 3 3" xfId="2763" xr:uid="{00000000-0005-0000-0000-000053120000}"/>
    <cellStyle name="Normal 3 2 3 3 3 3 3 3 2" xfId="6361" xr:uid="{00000000-0005-0000-0000-000054120000}"/>
    <cellStyle name="Normal 3 2 3 3 3 3 3 3 2 2" xfId="13557" xr:uid="{00000000-0005-0000-0000-000055120000}"/>
    <cellStyle name="Normal 3 2 3 3 3 3 3 3 3" xfId="9959" xr:uid="{00000000-0005-0000-0000-000056120000}"/>
    <cellStyle name="Normal 3 2 3 3 3 3 3 4" xfId="4609" xr:uid="{00000000-0005-0000-0000-000057120000}"/>
    <cellStyle name="Normal 3 2 3 3 3 3 3 4 2" xfId="11805" xr:uid="{00000000-0005-0000-0000-000058120000}"/>
    <cellStyle name="Normal 3 2 3 3 3 3 3 5" xfId="8207" xr:uid="{00000000-0005-0000-0000-000059120000}"/>
    <cellStyle name="Normal 3 2 3 3 3 3 4" xfId="1303" xr:uid="{00000000-0005-0000-0000-00005A120000}"/>
    <cellStyle name="Normal 3 2 3 3 3 3 4 2" xfId="3055" xr:uid="{00000000-0005-0000-0000-00005B120000}"/>
    <cellStyle name="Normal 3 2 3 3 3 3 4 2 2" xfId="6653" xr:uid="{00000000-0005-0000-0000-00005C120000}"/>
    <cellStyle name="Normal 3 2 3 3 3 3 4 2 2 2" xfId="13849" xr:uid="{00000000-0005-0000-0000-00005D120000}"/>
    <cellStyle name="Normal 3 2 3 3 3 3 4 2 3" xfId="10251" xr:uid="{00000000-0005-0000-0000-00005E120000}"/>
    <cellStyle name="Normal 3 2 3 3 3 3 4 3" xfId="4901" xr:uid="{00000000-0005-0000-0000-00005F120000}"/>
    <cellStyle name="Normal 3 2 3 3 3 3 4 3 2" xfId="12097" xr:uid="{00000000-0005-0000-0000-000060120000}"/>
    <cellStyle name="Normal 3 2 3 3 3 3 4 4" xfId="8499" xr:uid="{00000000-0005-0000-0000-000061120000}"/>
    <cellStyle name="Normal 3 2 3 3 3 3 5" xfId="2179" xr:uid="{00000000-0005-0000-0000-000062120000}"/>
    <cellStyle name="Normal 3 2 3 3 3 3 5 2" xfId="5777" xr:uid="{00000000-0005-0000-0000-000063120000}"/>
    <cellStyle name="Normal 3 2 3 3 3 3 5 2 2" xfId="12973" xr:uid="{00000000-0005-0000-0000-000064120000}"/>
    <cellStyle name="Normal 3 2 3 3 3 3 5 3" xfId="9375" xr:uid="{00000000-0005-0000-0000-000065120000}"/>
    <cellStyle name="Normal 3 2 3 3 3 3 6" xfId="4025" xr:uid="{00000000-0005-0000-0000-000066120000}"/>
    <cellStyle name="Normal 3 2 3 3 3 3 6 2" xfId="11221" xr:uid="{00000000-0005-0000-0000-000067120000}"/>
    <cellStyle name="Normal 3 2 3 3 3 3 7" xfId="7623" xr:uid="{00000000-0005-0000-0000-000068120000}"/>
    <cellStyle name="Normal 3 2 3 3 3 4" xfId="570" xr:uid="{00000000-0005-0000-0000-000069120000}"/>
    <cellStyle name="Normal 3 2 3 3 3 4 2" xfId="1449" xr:uid="{00000000-0005-0000-0000-00006A120000}"/>
    <cellStyle name="Normal 3 2 3 3 3 4 2 2" xfId="3201" xr:uid="{00000000-0005-0000-0000-00006B120000}"/>
    <cellStyle name="Normal 3 2 3 3 3 4 2 2 2" xfId="6799" xr:uid="{00000000-0005-0000-0000-00006C120000}"/>
    <cellStyle name="Normal 3 2 3 3 3 4 2 2 2 2" xfId="13995" xr:uid="{00000000-0005-0000-0000-00006D120000}"/>
    <cellStyle name="Normal 3 2 3 3 3 4 2 2 3" xfId="10397" xr:uid="{00000000-0005-0000-0000-00006E120000}"/>
    <cellStyle name="Normal 3 2 3 3 3 4 2 3" xfId="5047" xr:uid="{00000000-0005-0000-0000-00006F120000}"/>
    <cellStyle name="Normal 3 2 3 3 3 4 2 3 2" xfId="12243" xr:uid="{00000000-0005-0000-0000-000070120000}"/>
    <cellStyle name="Normal 3 2 3 3 3 4 2 4" xfId="8645" xr:uid="{00000000-0005-0000-0000-000071120000}"/>
    <cellStyle name="Normal 3 2 3 3 3 4 3" xfId="2325" xr:uid="{00000000-0005-0000-0000-000072120000}"/>
    <cellStyle name="Normal 3 2 3 3 3 4 3 2" xfId="5923" xr:uid="{00000000-0005-0000-0000-000073120000}"/>
    <cellStyle name="Normal 3 2 3 3 3 4 3 2 2" xfId="13119" xr:uid="{00000000-0005-0000-0000-000074120000}"/>
    <cellStyle name="Normal 3 2 3 3 3 4 3 3" xfId="9521" xr:uid="{00000000-0005-0000-0000-000075120000}"/>
    <cellStyle name="Normal 3 2 3 3 3 4 4" xfId="4171" xr:uid="{00000000-0005-0000-0000-000076120000}"/>
    <cellStyle name="Normal 3 2 3 3 3 4 4 2" xfId="11367" xr:uid="{00000000-0005-0000-0000-000077120000}"/>
    <cellStyle name="Normal 3 2 3 3 3 4 5" xfId="7769" xr:uid="{00000000-0005-0000-0000-000078120000}"/>
    <cellStyle name="Normal 3 2 3 3 3 5" xfId="865" xr:uid="{00000000-0005-0000-0000-000079120000}"/>
    <cellStyle name="Normal 3 2 3 3 3 5 2" xfId="1741" xr:uid="{00000000-0005-0000-0000-00007A120000}"/>
    <cellStyle name="Normal 3 2 3 3 3 5 2 2" xfId="3493" xr:uid="{00000000-0005-0000-0000-00007B120000}"/>
    <cellStyle name="Normal 3 2 3 3 3 5 2 2 2" xfId="7091" xr:uid="{00000000-0005-0000-0000-00007C120000}"/>
    <cellStyle name="Normal 3 2 3 3 3 5 2 2 2 2" xfId="14287" xr:uid="{00000000-0005-0000-0000-00007D120000}"/>
    <cellStyle name="Normal 3 2 3 3 3 5 2 2 3" xfId="10689" xr:uid="{00000000-0005-0000-0000-00007E120000}"/>
    <cellStyle name="Normal 3 2 3 3 3 5 2 3" xfId="5339" xr:uid="{00000000-0005-0000-0000-00007F120000}"/>
    <cellStyle name="Normal 3 2 3 3 3 5 2 3 2" xfId="12535" xr:uid="{00000000-0005-0000-0000-000080120000}"/>
    <cellStyle name="Normal 3 2 3 3 3 5 2 4" xfId="8937" xr:uid="{00000000-0005-0000-0000-000081120000}"/>
    <cellStyle name="Normal 3 2 3 3 3 5 3" xfId="2617" xr:uid="{00000000-0005-0000-0000-000082120000}"/>
    <cellStyle name="Normal 3 2 3 3 3 5 3 2" xfId="6215" xr:uid="{00000000-0005-0000-0000-000083120000}"/>
    <cellStyle name="Normal 3 2 3 3 3 5 3 2 2" xfId="13411" xr:uid="{00000000-0005-0000-0000-000084120000}"/>
    <cellStyle name="Normal 3 2 3 3 3 5 3 3" xfId="9813" xr:uid="{00000000-0005-0000-0000-000085120000}"/>
    <cellStyle name="Normal 3 2 3 3 3 5 4" xfId="4463" xr:uid="{00000000-0005-0000-0000-000086120000}"/>
    <cellStyle name="Normal 3 2 3 3 3 5 4 2" xfId="11659" xr:uid="{00000000-0005-0000-0000-000087120000}"/>
    <cellStyle name="Normal 3 2 3 3 3 5 5" xfId="8061" xr:uid="{00000000-0005-0000-0000-000088120000}"/>
    <cellStyle name="Normal 3 2 3 3 3 6" xfId="1157" xr:uid="{00000000-0005-0000-0000-000089120000}"/>
    <cellStyle name="Normal 3 2 3 3 3 6 2" xfId="2909" xr:uid="{00000000-0005-0000-0000-00008A120000}"/>
    <cellStyle name="Normal 3 2 3 3 3 6 2 2" xfId="6507" xr:uid="{00000000-0005-0000-0000-00008B120000}"/>
    <cellStyle name="Normal 3 2 3 3 3 6 2 2 2" xfId="13703" xr:uid="{00000000-0005-0000-0000-00008C120000}"/>
    <cellStyle name="Normal 3 2 3 3 3 6 2 3" xfId="10105" xr:uid="{00000000-0005-0000-0000-00008D120000}"/>
    <cellStyle name="Normal 3 2 3 3 3 6 3" xfId="4755" xr:uid="{00000000-0005-0000-0000-00008E120000}"/>
    <cellStyle name="Normal 3 2 3 3 3 6 3 2" xfId="11951" xr:uid="{00000000-0005-0000-0000-00008F120000}"/>
    <cellStyle name="Normal 3 2 3 3 3 6 4" xfId="8353" xr:uid="{00000000-0005-0000-0000-000090120000}"/>
    <cellStyle name="Normal 3 2 3 3 3 7" xfId="2033" xr:uid="{00000000-0005-0000-0000-000091120000}"/>
    <cellStyle name="Normal 3 2 3 3 3 7 2" xfId="5631" xr:uid="{00000000-0005-0000-0000-000092120000}"/>
    <cellStyle name="Normal 3 2 3 3 3 7 2 2" xfId="12827" xr:uid="{00000000-0005-0000-0000-000093120000}"/>
    <cellStyle name="Normal 3 2 3 3 3 7 3" xfId="9229" xr:uid="{00000000-0005-0000-0000-000094120000}"/>
    <cellStyle name="Normal 3 2 3 3 3 8" xfId="3799" xr:uid="{00000000-0005-0000-0000-000095120000}"/>
    <cellStyle name="Normal 3 2 3 3 3 8 2" xfId="7397" xr:uid="{00000000-0005-0000-0000-000096120000}"/>
    <cellStyle name="Normal 3 2 3 3 3 8 2 2" xfId="14593" xr:uid="{00000000-0005-0000-0000-000097120000}"/>
    <cellStyle name="Normal 3 2 3 3 3 8 3" xfId="10995" xr:uid="{00000000-0005-0000-0000-000098120000}"/>
    <cellStyle name="Normal 3 2 3 3 3 9" xfId="3879" xr:uid="{00000000-0005-0000-0000-000099120000}"/>
    <cellStyle name="Normal 3 2 3 3 3 9 2" xfId="11075" xr:uid="{00000000-0005-0000-0000-00009A120000}"/>
    <cellStyle name="Normal 3 2 3 3 4" xfId="312" xr:uid="{00000000-0005-0000-0000-00009B120000}"/>
    <cellStyle name="Normal 3 2 3 3 4 2" xfId="460" xr:uid="{00000000-0005-0000-0000-00009C120000}"/>
    <cellStyle name="Normal 3 2 3 3 4 2 2" xfId="752" xr:uid="{00000000-0005-0000-0000-00009D120000}"/>
    <cellStyle name="Normal 3 2 3 3 4 2 2 2" xfId="1631" xr:uid="{00000000-0005-0000-0000-00009E120000}"/>
    <cellStyle name="Normal 3 2 3 3 4 2 2 2 2" xfId="3383" xr:uid="{00000000-0005-0000-0000-00009F120000}"/>
    <cellStyle name="Normal 3 2 3 3 4 2 2 2 2 2" xfId="6981" xr:uid="{00000000-0005-0000-0000-0000A0120000}"/>
    <cellStyle name="Normal 3 2 3 3 4 2 2 2 2 2 2" xfId="14177" xr:uid="{00000000-0005-0000-0000-0000A1120000}"/>
    <cellStyle name="Normal 3 2 3 3 4 2 2 2 2 3" xfId="10579" xr:uid="{00000000-0005-0000-0000-0000A2120000}"/>
    <cellStyle name="Normal 3 2 3 3 4 2 2 2 3" xfId="5229" xr:uid="{00000000-0005-0000-0000-0000A3120000}"/>
    <cellStyle name="Normal 3 2 3 3 4 2 2 2 3 2" xfId="12425" xr:uid="{00000000-0005-0000-0000-0000A4120000}"/>
    <cellStyle name="Normal 3 2 3 3 4 2 2 2 4" xfId="8827" xr:uid="{00000000-0005-0000-0000-0000A5120000}"/>
    <cellStyle name="Normal 3 2 3 3 4 2 2 3" xfId="2507" xr:uid="{00000000-0005-0000-0000-0000A6120000}"/>
    <cellStyle name="Normal 3 2 3 3 4 2 2 3 2" xfId="6105" xr:uid="{00000000-0005-0000-0000-0000A7120000}"/>
    <cellStyle name="Normal 3 2 3 3 4 2 2 3 2 2" xfId="13301" xr:uid="{00000000-0005-0000-0000-0000A8120000}"/>
    <cellStyle name="Normal 3 2 3 3 4 2 2 3 3" xfId="9703" xr:uid="{00000000-0005-0000-0000-0000A9120000}"/>
    <cellStyle name="Normal 3 2 3 3 4 2 2 4" xfId="4353" xr:uid="{00000000-0005-0000-0000-0000AA120000}"/>
    <cellStyle name="Normal 3 2 3 3 4 2 2 4 2" xfId="11549" xr:uid="{00000000-0005-0000-0000-0000AB120000}"/>
    <cellStyle name="Normal 3 2 3 3 4 2 2 5" xfId="7951" xr:uid="{00000000-0005-0000-0000-0000AC120000}"/>
    <cellStyle name="Normal 3 2 3 3 4 2 3" xfId="1047" xr:uid="{00000000-0005-0000-0000-0000AD120000}"/>
    <cellStyle name="Normal 3 2 3 3 4 2 3 2" xfId="1923" xr:uid="{00000000-0005-0000-0000-0000AE120000}"/>
    <cellStyle name="Normal 3 2 3 3 4 2 3 2 2" xfId="3675" xr:uid="{00000000-0005-0000-0000-0000AF120000}"/>
    <cellStyle name="Normal 3 2 3 3 4 2 3 2 2 2" xfId="7273" xr:uid="{00000000-0005-0000-0000-0000B0120000}"/>
    <cellStyle name="Normal 3 2 3 3 4 2 3 2 2 2 2" xfId="14469" xr:uid="{00000000-0005-0000-0000-0000B1120000}"/>
    <cellStyle name="Normal 3 2 3 3 4 2 3 2 2 3" xfId="10871" xr:uid="{00000000-0005-0000-0000-0000B2120000}"/>
    <cellStyle name="Normal 3 2 3 3 4 2 3 2 3" xfId="5521" xr:uid="{00000000-0005-0000-0000-0000B3120000}"/>
    <cellStyle name="Normal 3 2 3 3 4 2 3 2 3 2" xfId="12717" xr:uid="{00000000-0005-0000-0000-0000B4120000}"/>
    <cellStyle name="Normal 3 2 3 3 4 2 3 2 4" xfId="9119" xr:uid="{00000000-0005-0000-0000-0000B5120000}"/>
    <cellStyle name="Normal 3 2 3 3 4 2 3 3" xfId="2799" xr:uid="{00000000-0005-0000-0000-0000B6120000}"/>
    <cellStyle name="Normal 3 2 3 3 4 2 3 3 2" xfId="6397" xr:uid="{00000000-0005-0000-0000-0000B7120000}"/>
    <cellStyle name="Normal 3 2 3 3 4 2 3 3 2 2" xfId="13593" xr:uid="{00000000-0005-0000-0000-0000B8120000}"/>
    <cellStyle name="Normal 3 2 3 3 4 2 3 3 3" xfId="9995" xr:uid="{00000000-0005-0000-0000-0000B9120000}"/>
    <cellStyle name="Normal 3 2 3 3 4 2 3 4" xfId="4645" xr:uid="{00000000-0005-0000-0000-0000BA120000}"/>
    <cellStyle name="Normal 3 2 3 3 4 2 3 4 2" xfId="11841" xr:uid="{00000000-0005-0000-0000-0000BB120000}"/>
    <cellStyle name="Normal 3 2 3 3 4 2 3 5" xfId="8243" xr:uid="{00000000-0005-0000-0000-0000BC120000}"/>
    <cellStyle name="Normal 3 2 3 3 4 2 4" xfId="1339" xr:uid="{00000000-0005-0000-0000-0000BD120000}"/>
    <cellStyle name="Normal 3 2 3 3 4 2 4 2" xfId="3091" xr:uid="{00000000-0005-0000-0000-0000BE120000}"/>
    <cellStyle name="Normal 3 2 3 3 4 2 4 2 2" xfId="6689" xr:uid="{00000000-0005-0000-0000-0000BF120000}"/>
    <cellStyle name="Normal 3 2 3 3 4 2 4 2 2 2" xfId="13885" xr:uid="{00000000-0005-0000-0000-0000C0120000}"/>
    <cellStyle name="Normal 3 2 3 3 4 2 4 2 3" xfId="10287" xr:uid="{00000000-0005-0000-0000-0000C1120000}"/>
    <cellStyle name="Normal 3 2 3 3 4 2 4 3" xfId="4937" xr:uid="{00000000-0005-0000-0000-0000C2120000}"/>
    <cellStyle name="Normal 3 2 3 3 4 2 4 3 2" xfId="12133" xr:uid="{00000000-0005-0000-0000-0000C3120000}"/>
    <cellStyle name="Normal 3 2 3 3 4 2 4 4" xfId="8535" xr:uid="{00000000-0005-0000-0000-0000C4120000}"/>
    <cellStyle name="Normal 3 2 3 3 4 2 5" xfId="2215" xr:uid="{00000000-0005-0000-0000-0000C5120000}"/>
    <cellStyle name="Normal 3 2 3 3 4 2 5 2" xfId="5813" xr:uid="{00000000-0005-0000-0000-0000C6120000}"/>
    <cellStyle name="Normal 3 2 3 3 4 2 5 2 2" xfId="13009" xr:uid="{00000000-0005-0000-0000-0000C7120000}"/>
    <cellStyle name="Normal 3 2 3 3 4 2 5 3" xfId="9411" xr:uid="{00000000-0005-0000-0000-0000C8120000}"/>
    <cellStyle name="Normal 3 2 3 3 4 2 6" xfId="4061" xr:uid="{00000000-0005-0000-0000-0000C9120000}"/>
    <cellStyle name="Normal 3 2 3 3 4 2 6 2" xfId="11257" xr:uid="{00000000-0005-0000-0000-0000CA120000}"/>
    <cellStyle name="Normal 3 2 3 3 4 2 7" xfId="7659" xr:uid="{00000000-0005-0000-0000-0000CB120000}"/>
    <cellStyle name="Normal 3 2 3 3 4 3" xfId="606" xr:uid="{00000000-0005-0000-0000-0000CC120000}"/>
    <cellStyle name="Normal 3 2 3 3 4 3 2" xfId="1485" xr:uid="{00000000-0005-0000-0000-0000CD120000}"/>
    <cellStyle name="Normal 3 2 3 3 4 3 2 2" xfId="3237" xr:uid="{00000000-0005-0000-0000-0000CE120000}"/>
    <cellStyle name="Normal 3 2 3 3 4 3 2 2 2" xfId="6835" xr:uid="{00000000-0005-0000-0000-0000CF120000}"/>
    <cellStyle name="Normal 3 2 3 3 4 3 2 2 2 2" xfId="14031" xr:uid="{00000000-0005-0000-0000-0000D0120000}"/>
    <cellStyle name="Normal 3 2 3 3 4 3 2 2 3" xfId="10433" xr:uid="{00000000-0005-0000-0000-0000D1120000}"/>
    <cellStyle name="Normal 3 2 3 3 4 3 2 3" xfId="5083" xr:uid="{00000000-0005-0000-0000-0000D2120000}"/>
    <cellStyle name="Normal 3 2 3 3 4 3 2 3 2" xfId="12279" xr:uid="{00000000-0005-0000-0000-0000D3120000}"/>
    <cellStyle name="Normal 3 2 3 3 4 3 2 4" xfId="8681" xr:uid="{00000000-0005-0000-0000-0000D4120000}"/>
    <cellStyle name="Normal 3 2 3 3 4 3 3" xfId="2361" xr:uid="{00000000-0005-0000-0000-0000D5120000}"/>
    <cellStyle name="Normal 3 2 3 3 4 3 3 2" xfId="5959" xr:uid="{00000000-0005-0000-0000-0000D6120000}"/>
    <cellStyle name="Normal 3 2 3 3 4 3 3 2 2" xfId="13155" xr:uid="{00000000-0005-0000-0000-0000D7120000}"/>
    <cellStyle name="Normal 3 2 3 3 4 3 3 3" xfId="9557" xr:uid="{00000000-0005-0000-0000-0000D8120000}"/>
    <cellStyle name="Normal 3 2 3 3 4 3 4" xfId="4207" xr:uid="{00000000-0005-0000-0000-0000D9120000}"/>
    <cellStyle name="Normal 3 2 3 3 4 3 4 2" xfId="11403" xr:uid="{00000000-0005-0000-0000-0000DA120000}"/>
    <cellStyle name="Normal 3 2 3 3 4 3 5" xfId="7805" xr:uid="{00000000-0005-0000-0000-0000DB120000}"/>
    <cellStyle name="Normal 3 2 3 3 4 4" xfId="901" xr:uid="{00000000-0005-0000-0000-0000DC120000}"/>
    <cellStyle name="Normal 3 2 3 3 4 4 2" xfId="1777" xr:uid="{00000000-0005-0000-0000-0000DD120000}"/>
    <cellStyle name="Normal 3 2 3 3 4 4 2 2" xfId="3529" xr:uid="{00000000-0005-0000-0000-0000DE120000}"/>
    <cellStyle name="Normal 3 2 3 3 4 4 2 2 2" xfId="7127" xr:uid="{00000000-0005-0000-0000-0000DF120000}"/>
    <cellStyle name="Normal 3 2 3 3 4 4 2 2 2 2" xfId="14323" xr:uid="{00000000-0005-0000-0000-0000E0120000}"/>
    <cellStyle name="Normal 3 2 3 3 4 4 2 2 3" xfId="10725" xr:uid="{00000000-0005-0000-0000-0000E1120000}"/>
    <cellStyle name="Normal 3 2 3 3 4 4 2 3" xfId="5375" xr:uid="{00000000-0005-0000-0000-0000E2120000}"/>
    <cellStyle name="Normal 3 2 3 3 4 4 2 3 2" xfId="12571" xr:uid="{00000000-0005-0000-0000-0000E3120000}"/>
    <cellStyle name="Normal 3 2 3 3 4 4 2 4" xfId="8973" xr:uid="{00000000-0005-0000-0000-0000E4120000}"/>
    <cellStyle name="Normal 3 2 3 3 4 4 3" xfId="2653" xr:uid="{00000000-0005-0000-0000-0000E5120000}"/>
    <cellStyle name="Normal 3 2 3 3 4 4 3 2" xfId="6251" xr:uid="{00000000-0005-0000-0000-0000E6120000}"/>
    <cellStyle name="Normal 3 2 3 3 4 4 3 2 2" xfId="13447" xr:uid="{00000000-0005-0000-0000-0000E7120000}"/>
    <cellStyle name="Normal 3 2 3 3 4 4 3 3" xfId="9849" xr:uid="{00000000-0005-0000-0000-0000E8120000}"/>
    <cellStyle name="Normal 3 2 3 3 4 4 4" xfId="4499" xr:uid="{00000000-0005-0000-0000-0000E9120000}"/>
    <cellStyle name="Normal 3 2 3 3 4 4 4 2" xfId="11695" xr:uid="{00000000-0005-0000-0000-0000EA120000}"/>
    <cellStyle name="Normal 3 2 3 3 4 4 5" xfId="8097" xr:uid="{00000000-0005-0000-0000-0000EB120000}"/>
    <cellStyle name="Normal 3 2 3 3 4 5" xfId="1193" xr:uid="{00000000-0005-0000-0000-0000EC120000}"/>
    <cellStyle name="Normal 3 2 3 3 4 5 2" xfId="2945" xr:uid="{00000000-0005-0000-0000-0000ED120000}"/>
    <cellStyle name="Normal 3 2 3 3 4 5 2 2" xfId="6543" xr:uid="{00000000-0005-0000-0000-0000EE120000}"/>
    <cellStyle name="Normal 3 2 3 3 4 5 2 2 2" xfId="13739" xr:uid="{00000000-0005-0000-0000-0000EF120000}"/>
    <cellStyle name="Normal 3 2 3 3 4 5 2 3" xfId="10141" xr:uid="{00000000-0005-0000-0000-0000F0120000}"/>
    <cellStyle name="Normal 3 2 3 3 4 5 3" xfId="4791" xr:uid="{00000000-0005-0000-0000-0000F1120000}"/>
    <cellStyle name="Normal 3 2 3 3 4 5 3 2" xfId="11987" xr:uid="{00000000-0005-0000-0000-0000F2120000}"/>
    <cellStyle name="Normal 3 2 3 3 4 5 4" xfId="8389" xr:uid="{00000000-0005-0000-0000-0000F3120000}"/>
    <cellStyle name="Normal 3 2 3 3 4 6" xfId="2069" xr:uid="{00000000-0005-0000-0000-0000F4120000}"/>
    <cellStyle name="Normal 3 2 3 3 4 6 2" xfId="5667" xr:uid="{00000000-0005-0000-0000-0000F5120000}"/>
    <cellStyle name="Normal 3 2 3 3 4 6 2 2" xfId="12863" xr:uid="{00000000-0005-0000-0000-0000F6120000}"/>
    <cellStyle name="Normal 3 2 3 3 4 6 3" xfId="9265" xr:uid="{00000000-0005-0000-0000-0000F7120000}"/>
    <cellStyle name="Normal 3 2 3 3 4 7" xfId="3915" xr:uid="{00000000-0005-0000-0000-0000F8120000}"/>
    <cellStyle name="Normal 3 2 3 3 4 7 2" xfId="11111" xr:uid="{00000000-0005-0000-0000-0000F9120000}"/>
    <cellStyle name="Normal 3 2 3 3 4 8" xfId="7513" xr:uid="{00000000-0005-0000-0000-0000FA120000}"/>
    <cellStyle name="Normal 3 2 3 3 5" xfId="380" xr:uid="{00000000-0005-0000-0000-0000FB120000}"/>
    <cellStyle name="Normal 3 2 3 3 5 2" xfId="672" xr:uid="{00000000-0005-0000-0000-0000FC120000}"/>
    <cellStyle name="Normal 3 2 3 3 5 2 2" xfId="1551" xr:uid="{00000000-0005-0000-0000-0000FD120000}"/>
    <cellStyle name="Normal 3 2 3 3 5 2 2 2" xfId="3303" xr:uid="{00000000-0005-0000-0000-0000FE120000}"/>
    <cellStyle name="Normal 3 2 3 3 5 2 2 2 2" xfId="6901" xr:uid="{00000000-0005-0000-0000-0000FF120000}"/>
    <cellStyle name="Normal 3 2 3 3 5 2 2 2 2 2" xfId="14097" xr:uid="{00000000-0005-0000-0000-000000130000}"/>
    <cellStyle name="Normal 3 2 3 3 5 2 2 2 3" xfId="10499" xr:uid="{00000000-0005-0000-0000-000001130000}"/>
    <cellStyle name="Normal 3 2 3 3 5 2 2 3" xfId="5149" xr:uid="{00000000-0005-0000-0000-000002130000}"/>
    <cellStyle name="Normal 3 2 3 3 5 2 2 3 2" xfId="12345" xr:uid="{00000000-0005-0000-0000-000003130000}"/>
    <cellStyle name="Normal 3 2 3 3 5 2 2 4" xfId="8747" xr:uid="{00000000-0005-0000-0000-000004130000}"/>
    <cellStyle name="Normal 3 2 3 3 5 2 3" xfId="2427" xr:uid="{00000000-0005-0000-0000-000005130000}"/>
    <cellStyle name="Normal 3 2 3 3 5 2 3 2" xfId="6025" xr:uid="{00000000-0005-0000-0000-000006130000}"/>
    <cellStyle name="Normal 3 2 3 3 5 2 3 2 2" xfId="13221" xr:uid="{00000000-0005-0000-0000-000007130000}"/>
    <cellStyle name="Normal 3 2 3 3 5 2 3 3" xfId="9623" xr:uid="{00000000-0005-0000-0000-000008130000}"/>
    <cellStyle name="Normal 3 2 3 3 5 2 4" xfId="4273" xr:uid="{00000000-0005-0000-0000-000009130000}"/>
    <cellStyle name="Normal 3 2 3 3 5 2 4 2" xfId="11469" xr:uid="{00000000-0005-0000-0000-00000A130000}"/>
    <cellStyle name="Normal 3 2 3 3 5 2 5" xfId="7871" xr:uid="{00000000-0005-0000-0000-00000B130000}"/>
    <cellStyle name="Normal 3 2 3 3 5 3" xfId="967" xr:uid="{00000000-0005-0000-0000-00000C130000}"/>
    <cellStyle name="Normal 3 2 3 3 5 3 2" xfId="1843" xr:uid="{00000000-0005-0000-0000-00000D130000}"/>
    <cellStyle name="Normal 3 2 3 3 5 3 2 2" xfId="3595" xr:uid="{00000000-0005-0000-0000-00000E130000}"/>
    <cellStyle name="Normal 3 2 3 3 5 3 2 2 2" xfId="7193" xr:uid="{00000000-0005-0000-0000-00000F130000}"/>
    <cellStyle name="Normal 3 2 3 3 5 3 2 2 2 2" xfId="14389" xr:uid="{00000000-0005-0000-0000-000010130000}"/>
    <cellStyle name="Normal 3 2 3 3 5 3 2 2 3" xfId="10791" xr:uid="{00000000-0005-0000-0000-000011130000}"/>
    <cellStyle name="Normal 3 2 3 3 5 3 2 3" xfId="5441" xr:uid="{00000000-0005-0000-0000-000012130000}"/>
    <cellStyle name="Normal 3 2 3 3 5 3 2 3 2" xfId="12637" xr:uid="{00000000-0005-0000-0000-000013130000}"/>
    <cellStyle name="Normal 3 2 3 3 5 3 2 4" xfId="9039" xr:uid="{00000000-0005-0000-0000-000014130000}"/>
    <cellStyle name="Normal 3 2 3 3 5 3 3" xfId="2719" xr:uid="{00000000-0005-0000-0000-000015130000}"/>
    <cellStyle name="Normal 3 2 3 3 5 3 3 2" xfId="6317" xr:uid="{00000000-0005-0000-0000-000016130000}"/>
    <cellStyle name="Normal 3 2 3 3 5 3 3 2 2" xfId="13513" xr:uid="{00000000-0005-0000-0000-000017130000}"/>
    <cellStyle name="Normal 3 2 3 3 5 3 3 3" xfId="9915" xr:uid="{00000000-0005-0000-0000-000018130000}"/>
    <cellStyle name="Normal 3 2 3 3 5 3 4" xfId="4565" xr:uid="{00000000-0005-0000-0000-000019130000}"/>
    <cellStyle name="Normal 3 2 3 3 5 3 4 2" xfId="11761" xr:uid="{00000000-0005-0000-0000-00001A130000}"/>
    <cellStyle name="Normal 3 2 3 3 5 3 5" xfId="8163" xr:uid="{00000000-0005-0000-0000-00001B130000}"/>
    <cellStyle name="Normal 3 2 3 3 5 4" xfId="1259" xr:uid="{00000000-0005-0000-0000-00001C130000}"/>
    <cellStyle name="Normal 3 2 3 3 5 4 2" xfId="3011" xr:uid="{00000000-0005-0000-0000-00001D130000}"/>
    <cellStyle name="Normal 3 2 3 3 5 4 2 2" xfId="6609" xr:uid="{00000000-0005-0000-0000-00001E130000}"/>
    <cellStyle name="Normal 3 2 3 3 5 4 2 2 2" xfId="13805" xr:uid="{00000000-0005-0000-0000-00001F130000}"/>
    <cellStyle name="Normal 3 2 3 3 5 4 2 3" xfId="10207" xr:uid="{00000000-0005-0000-0000-000020130000}"/>
    <cellStyle name="Normal 3 2 3 3 5 4 3" xfId="4857" xr:uid="{00000000-0005-0000-0000-000021130000}"/>
    <cellStyle name="Normal 3 2 3 3 5 4 3 2" xfId="12053" xr:uid="{00000000-0005-0000-0000-000022130000}"/>
    <cellStyle name="Normal 3 2 3 3 5 4 4" xfId="8455" xr:uid="{00000000-0005-0000-0000-000023130000}"/>
    <cellStyle name="Normal 3 2 3 3 5 5" xfId="2135" xr:uid="{00000000-0005-0000-0000-000024130000}"/>
    <cellStyle name="Normal 3 2 3 3 5 5 2" xfId="5733" xr:uid="{00000000-0005-0000-0000-000025130000}"/>
    <cellStyle name="Normal 3 2 3 3 5 5 2 2" xfId="12929" xr:uid="{00000000-0005-0000-0000-000026130000}"/>
    <cellStyle name="Normal 3 2 3 3 5 5 3" xfId="9331" xr:uid="{00000000-0005-0000-0000-000027130000}"/>
    <cellStyle name="Normal 3 2 3 3 5 6" xfId="3981" xr:uid="{00000000-0005-0000-0000-000028130000}"/>
    <cellStyle name="Normal 3 2 3 3 5 6 2" xfId="11177" xr:uid="{00000000-0005-0000-0000-000029130000}"/>
    <cellStyle name="Normal 3 2 3 3 5 7" xfId="7579" xr:uid="{00000000-0005-0000-0000-00002A130000}"/>
    <cellStyle name="Normal 3 2 3 3 6" xfId="526" xr:uid="{00000000-0005-0000-0000-00002B130000}"/>
    <cellStyle name="Normal 3 2 3 3 6 2" xfId="1405" xr:uid="{00000000-0005-0000-0000-00002C130000}"/>
    <cellStyle name="Normal 3 2 3 3 6 2 2" xfId="3157" xr:uid="{00000000-0005-0000-0000-00002D130000}"/>
    <cellStyle name="Normal 3 2 3 3 6 2 2 2" xfId="6755" xr:uid="{00000000-0005-0000-0000-00002E130000}"/>
    <cellStyle name="Normal 3 2 3 3 6 2 2 2 2" xfId="13951" xr:uid="{00000000-0005-0000-0000-00002F130000}"/>
    <cellStyle name="Normal 3 2 3 3 6 2 2 3" xfId="10353" xr:uid="{00000000-0005-0000-0000-000030130000}"/>
    <cellStyle name="Normal 3 2 3 3 6 2 3" xfId="5003" xr:uid="{00000000-0005-0000-0000-000031130000}"/>
    <cellStyle name="Normal 3 2 3 3 6 2 3 2" xfId="12199" xr:uid="{00000000-0005-0000-0000-000032130000}"/>
    <cellStyle name="Normal 3 2 3 3 6 2 4" xfId="8601" xr:uid="{00000000-0005-0000-0000-000033130000}"/>
    <cellStyle name="Normal 3 2 3 3 6 3" xfId="2281" xr:uid="{00000000-0005-0000-0000-000034130000}"/>
    <cellStyle name="Normal 3 2 3 3 6 3 2" xfId="5879" xr:uid="{00000000-0005-0000-0000-000035130000}"/>
    <cellStyle name="Normal 3 2 3 3 6 3 2 2" xfId="13075" xr:uid="{00000000-0005-0000-0000-000036130000}"/>
    <cellStyle name="Normal 3 2 3 3 6 3 3" xfId="9477" xr:uid="{00000000-0005-0000-0000-000037130000}"/>
    <cellStyle name="Normal 3 2 3 3 6 4" xfId="4127" xr:uid="{00000000-0005-0000-0000-000038130000}"/>
    <cellStyle name="Normal 3 2 3 3 6 4 2" xfId="11323" xr:uid="{00000000-0005-0000-0000-000039130000}"/>
    <cellStyle name="Normal 3 2 3 3 6 5" xfId="7725" xr:uid="{00000000-0005-0000-0000-00003A130000}"/>
    <cellStyle name="Normal 3 2 3 3 7" xfId="821" xr:uid="{00000000-0005-0000-0000-00003B130000}"/>
    <cellStyle name="Normal 3 2 3 3 7 2" xfId="1697" xr:uid="{00000000-0005-0000-0000-00003C130000}"/>
    <cellStyle name="Normal 3 2 3 3 7 2 2" xfId="3449" xr:uid="{00000000-0005-0000-0000-00003D130000}"/>
    <cellStyle name="Normal 3 2 3 3 7 2 2 2" xfId="7047" xr:uid="{00000000-0005-0000-0000-00003E130000}"/>
    <cellStyle name="Normal 3 2 3 3 7 2 2 2 2" xfId="14243" xr:uid="{00000000-0005-0000-0000-00003F130000}"/>
    <cellStyle name="Normal 3 2 3 3 7 2 2 3" xfId="10645" xr:uid="{00000000-0005-0000-0000-000040130000}"/>
    <cellStyle name="Normal 3 2 3 3 7 2 3" xfId="5295" xr:uid="{00000000-0005-0000-0000-000041130000}"/>
    <cellStyle name="Normal 3 2 3 3 7 2 3 2" xfId="12491" xr:uid="{00000000-0005-0000-0000-000042130000}"/>
    <cellStyle name="Normal 3 2 3 3 7 2 4" xfId="8893" xr:uid="{00000000-0005-0000-0000-000043130000}"/>
    <cellStyle name="Normal 3 2 3 3 7 3" xfId="2573" xr:uid="{00000000-0005-0000-0000-000044130000}"/>
    <cellStyle name="Normal 3 2 3 3 7 3 2" xfId="6171" xr:uid="{00000000-0005-0000-0000-000045130000}"/>
    <cellStyle name="Normal 3 2 3 3 7 3 2 2" xfId="13367" xr:uid="{00000000-0005-0000-0000-000046130000}"/>
    <cellStyle name="Normal 3 2 3 3 7 3 3" xfId="9769" xr:uid="{00000000-0005-0000-0000-000047130000}"/>
    <cellStyle name="Normal 3 2 3 3 7 4" xfId="4419" xr:uid="{00000000-0005-0000-0000-000048130000}"/>
    <cellStyle name="Normal 3 2 3 3 7 4 2" xfId="11615" xr:uid="{00000000-0005-0000-0000-000049130000}"/>
    <cellStyle name="Normal 3 2 3 3 7 5" xfId="8017" xr:uid="{00000000-0005-0000-0000-00004A130000}"/>
    <cellStyle name="Normal 3 2 3 3 8" xfId="1113" xr:uid="{00000000-0005-0000-0000-00004B130000}"/>
    <cellStyle name="Normal 3 2 3 3 8 2" xfId="2865" xr:uid="{00000000-0005-0000-0000-00004C130000}"/>
    <cellStyle name="Normal 3 2 3 3 8 2 2" xfId="6463" xr:uid="{00000000-0005-0000-0000-00004D130000}"/>
    <cellStyle name="Normal 3 2 3 3 8 2 2 2" xfId="13659" xr:uid="{00000000-0005-0000-0000-00004E130000}"/>
    <cellStyle name="Normal 3 2 3 3 8 2 3" xfId="10061" xr:uid="{00000000-0005-0000-0000-00004F130000}"/>
    <cellStyle name="Normal 3 2 3 3 8 3" xfId="4711" xr:uid="{00000000-0005-0000-0000-000050130000}"/>
    <cellStyle name="Normal 3 2 3 3 8 3 2" xfId="11907" xr:uid="{00000000-0005-0000-0000-000051130000}"/>
    <cellStyle name="Normal 3 2 3 3 8 4" xfId="8309" xr:uid="{00000000-0005-0000-0000-000052130000}"/>
    <cellStyle name="Normal 3 2 3 3 9" xfId="1989" xr:uid="{00000000-0005-0000-0000-000053130000}"/>
    <cellStyle name="Normal 3 2 3 3 9 2" xfId="5587" xr:uid="{00000000-0005-0000-0000-000054130000}"/>
    <cellStyle name="Normal 3 2 3 3 9 2 2" xfId="12783" xr:uid="{00000000-0005-0000-0000-000055130000}"/>
    <cellStyle name="Normal 3 2 3 3 9 3" xfId="9185" xr:uid="{00000000-0005-0000-0000-000056130000}"/>
    <cellStyle name="Normal 3 2 3 4" xfId="47" xr:uid="{00000000-0005-0000-0000-000057130000}"/>
    <cellStyle name="Normal 3 2 3 4 10" xfId="7449" xr:uid="{00000000-0005-0000-0000-000058130000}"/>
    <cellStyle name="Normal 3 2 3 4 11" xfId="243" xr:uid="{00000000-0005-0000-0000-000059130000}"/>
    <cellStyle name="Normal 3 2 3 4 12" xfId="162" xr:uid="{00000000-0005-0000-0000-00005A130000}"/>
    <cellStyle name="Normal 3 2 3 4 2" xfId="328" xr:uid="{00000000-0005-0000-0000-00005B130000}"/>
    <cellStyle name="Normal 3 2 3 4 2 2" xfId="476" xr:uid="{00000000-0005-0000-0000-00005C130000}"/>
    <cellStyle name="Normal 3 2 3 4 2 2 2" xfId="768" xr:uid="{00000000-0005-0000-0000-00005D130000}"/>
    <cellStyle name="Normal 3 2 3 4 2 2 2 2" xfId="1647" xr:uid="{00000000-0005-0000-0000-00005E130000}"/>
    <cellStyle name="Normal 3 2 3 4 2 2 2 2 2" xfId="3399" xr:uid="{00000000-0005-0000-0000-00005F130000}"/>
    <cellStyle name="Normal 3 2 3 4 2 2 2 2 2 2" xfId="6997" xr:uid="{00000000-0005-0000-0000-000060130000}"/>
    <cellStyle name="Normal 3 2 3 4 2 2 2 2 2 2 2" xfId="14193" xr:uid="{00000000-0005-0000-0000-000061130000}"/>
    <cellStyle name="Normal 3 2 3 4 2 2 2 2 2 3" xfId="10595" xr:uid="{00000000-0005-0000-0000-000062130000}"/>
    <cellStyle name="Normal 3 2 3 4 2 2 2 2 3" xfId="5245" xr:uid="{00000000-0005-0000-0000-000063130000}"/>
    <cellStyle name="Normal 3 2 3 4 2 2 2 2 3 2" xfId="12441" xr:uid="{00000000-0005-0000-0000-000064130000}"/>
    <cellStyle name="Normal 3 2 3 4 2 2 2 2 4" xfId="8843" xr:uid="{00000000-0005-0000-0000-000065130000}"/>
    <cellStyle name="Normal 3 2 3 4 2 2 2 3" xfId="2523" xr:uid="{00000000-0005-0000-0000-000066130000}"/>
    <cellStyle name="Normal 3 2 3 4 2 2 2 3 2" xfId="6121" xr:uid="{00000000-0005-0000-0000-000067130000}"/>
    <cellStyle name="Normal 3 2 3 4 2 2 2 3 2 2" xfId="13317" xr:uid="{00000000-0005-0000-0000-000068130000}"/>
    <cellStyle name="Normal 3 2 3 4 2 2 2 3 3" xfId="9719" xr:uid="{00000000-0005-0000-0000-000069130000}"/>
    <cellStyle name="Normal 3 2 3 4 2 2 2 4" xfId="4369" xr:uid="{00000000-0005-0000-0000-00006A130000}"/>
    <cellStyle name="Normal 3 2 3 4 2 2 2 4 2" xfId="11565" xr:uid="{00000000-0005-0000-0000-00006B130000}"/>
    <cellStyle name="Normal 3 2 3 4 2 2 2 5" xfId="7967" xr:uid="{00000000-0005-0000-0000-00006C130000}"/>
    <cellStyle name="Normal 3 2 3 4 2 2 3" xfId="1063" xr:uid="{00000000-0005-0000-0000-00006D130000}"/>
    <cellStyle name="Normal 3 2 3 4 2 2 3 2" xfId="1939" xr:uid="{00000000-0005-0000-0000-00006E130000}"/>
    <cellStyle name="Normal 3 2 3 4 2 2 3 2 2" xfId="3691" xr:uid="{00000000-0005-0000-0000-00006F130000}"/>
    <cellStyle name="Normal 3 2 3 4 2 2 3 2 2 2" xfId="7289" xr:uid="{00000000-0005-0000-0000-000070130000}"/>
    <cellStyle name="Normal 3 2 3 4 2 2 3 2 2 2 2" xfId="14485" xr:uid="{00000000-0005-0000-0000-000071130000}"/>
    <cellStyle name="Normal 3 2 3 4 2 2 3 2 2 3" xfId="10887" xr:uid="{00000000-0005-0000-0000-000072130000}"/>
    <cellStyle name="Normal 3 2 3 4 2 2 3 2 3" xfId="5537" xr:uid="{00000000-0005-0000-0000-000073130000}"/>
    <cellStyle name="Normal 3 2 3 4 2 2 3 2 3 2" xfId="12733" xr:uid="{00000000-0005-0000-0000-000074130000}"/>
    <cellStyle name="Normal 3 2 3 4 2 2 3 2 4" xfId="9135" xr:uid="{00000000-0005-0000-0000-000075130000}"/>
    <cellStyle name="Normal 3 2 3 4 2 2 3 3" xfId="2815" xr:uid="{00000000-0005-0000-0000-000076130000}"/>
    <cellStyle name="Normal 3 2 3 4 2 2 3 3 2" xfId="6413" xr:uid="{00000000-0005-0000-0000-000077130000}"/>
    <cellStyle name="Normal 3 2 3 4 2 2 3 3 2 2" xfId="13609" xr:uid="{00000000-0005-0000-0000-000078130000}"/>
    <cellStyle name="Normal 3 2 3 4 2 2 3 3 3" xfId="10011" xr:uid="{00000000-0005-0000-0000-000079130000}"/>
    <cellStyle name="Normal 3 2 3 4 2 2 3 4" xfId="4661" xr:uid="{00000000-0005-0000-0000-00007A130000}"/>
    <cellStyle name="Normal 3 2 3 4 2 2 3 4 2" xfId="11857" xr:uid="{00000000-0005-0000-0000-00007B130000}"/>
    <cellStyle name="Normal 3 2 3 4 2 2 3 5" xfId="8259" xr:uid="{00000000-0005-0000-0000-00007C130000}"/>
    <cellStyle name="Normal 3 2 3 4 2 2 4" xfId="1355" xr:uid="{00000000-0005-0000-0000-00007D130000}"/>
    <cellStyle name="Normal 3 2 3 4 2 2 4 2" xfId="3107" xr:uid="{00000000-0005-0000-0000-00007E130000}"/>
    <cellStyle name="Normal 3 2 3 4 2 2 4 2 2" xfId="6705" xr:uid="{00000000-0005-0000-0000-00007F130000}"/>
    <cellStyle name="Normal 3 2 3 4 2 2 4 2 2 2" xfId="13901" xr:uid="{00000000-0005-0000-0000-000080130000}"/>
    <cellStyle name="Normal 3 2 3 4 2 2 4 2 3" xfId="10303" xr:uid="{00000000-0005-0000-0000-000081130000}"/>
    <cellStyle name="Normal 3 2 3 4 2 2 4 3" xfId="4953" xr:uid="{00000000-0005-0000-0000-000082130000}"/>
    <cellStyle name="Normal 3 2 3 4 2 2 4 3 2" xfId="12149" xr:uid="{00000000-0005-0000-0000-000083130000}"/>
    <cellStyle name="Normal 3 2 3 4 2 2 4 4" xfId="8551" xr:uid="{00000000-0005-0000-0000-000084130000}"/>
    <cellStyle name="Normal 3 2 3 4 2 2 5" xfId="2231" xr:uid="{00000000-0005-0000-0000-000085130000}"/>
    <cellStyle name="Normal 3 2 3 4 2 2 5 2" xfId="5829" xr:uid="{00000000-0005-0000-0000-000086130000}"/>
    <cellStyle name="Normal 3 2 3 4 2 2 5 2 2" xfId="13025" xr:uid="{00000000-0005-0000-0000-000087130000}"/>
    <cellStyle name="Normal 3 2 3 4 2 2 5 3" xfId="9427" xr:uid="{00000000-0005-0000-0000-000088130000}"/>
    <cellStyle name="Normal 3 2 3 4 2 2 6" xfId="4077" xr:uid="{00000000-0005-0000-0000-000089130000}"/>
    <cellStyle name="Normal 3 2 3 4 2 2 6 2" xfId="11273" xr:uid="{00000000-0005-0000-0000-00008A130000}"/>
    <cellStyle name="Normal 3 2 3 4 2 2 7" xfId="7675" xr:uid="{00000000-0005-0000-0000-00008B130000}"/>
    <cellStyle name="Normal 3 2 3 4 2 3" xfId="622" xr:uid="{00000000-0005-0000-0000-00008C130000}"/>
    <cellStyle name="Normal 3 2 3 4 2 3 2" xfId="1501" xr:uid="{00000000-0005-0000-0000-00008D130000}"/>
    <cellStyle name="Normal 3 2 3 4 2 3 2 2" xfId="3253" xr:uid="{00000000-0005-0000-0000-00008E130000}"/>
    <cellStyle name="Normal 3 2 3 4 2 3 2 2 2" xfId="6851" xr:uid="{00000000-0005-0000-0000-00008F130000}"/>
    <cellStyle name="Normal 3 2 3 4 2 3 2 2 2 2" xfId="14047" xr:uid="{00000000-0005-0000-0000-000090130000}"/>
    <cellStyle name="Normal 3 2 3 4 2 3 2 2 3" xfId="10449" xr:uid="{00000000-0005-0000-0000-000091130000}"/>
    <cellStyle name="Normal 3 2 3 4 2 3 2 3" xfId="5099" xr:uid="{00000000-0005-0000-0000-000092130000}"/>
    <cellStyle name="Normal 3 2 3 4 2 3 2 3 2" xfId="12295" xr:uid="{00000000-0005-0000-0000-000093130000}"/>
    <cellStyle name="Normal 3 2 3 4 2 3 2 4" xfId="8697" xr:uid="{00000000-0005-0000-0000-000094130000}"/>
    <cellStyle name="Normal 3 2 3 4 2 3 3" xfId="2377" xr:uid="{00000000-0005-0000-0000-000095130000}"/>
    <cellStyle name="Normal 3 2 3 4 2 3 3 2" xfId="5975" xr:uid="{00000000-0005-0000-0000-000096130000}"/>
    <cellStyle name="Normal 3 2 3 4 2 3 3 2 2" xfId="13171" xr:uid="{00000000-0005-0000-0000-000097130000}"/>
    <cellStyle name="Normal 3 2 3 4 2 3 3 3" xfId="9573" xr:uid="{00000000-0005-0000-0000-000098130000}"/>
    <cellStyle name="Normal 3 2 3 4 2 3 4" xfId="4223" xr:uid="{00000000-0005-0000-0000-000099130000}"/>
    <cellStyle name="Normal 3 2 3 4 2 3 4 2" xfId="11419" xr:uid="{00000000-0005-0000-0000-00009A130000}"/>
    <cellStyle name="Normal 3 2 3 4 2 3 5" xfId="7821" xr:uid="{00000000-0005-0000-0000-00009B130000}"/>
    <cellStyle name="Normal 3 2 3 4 2 4" xfId="917" xr:uid="{00000000-0005-0000-0000-00009C130000}"/>
    <cellStyle name="Normal 3 2 3 4 2 4 2" xfId="1793" xr:uid="{00000000-0005-0000-0000-00009D130000}"/>
    <cellStyle name="Normal 3 2 3 4 2 4 2 2" xfId="3545" xr:uid="{00000000-0005-0000-0000-00009E130000}"/>
    <cellStyle name="Normal 3 2 3 4 2 4 2 2 2" xfId="7143" xr:uid="{00000000-0005-0000-0000-00009F130000}"/>
    <cellStyle name="Normal 3 2 3 4 2 4 2 2 2 2" xfId="14339" xr:uid="{00000000-0005-0000-0000-0000A0130000}"/>
    <cellStyle name="Normal 3 2 3 4 2 4 2 2 3" xfId="10741" xr:uid="{00000000-0005-0000-0000-0000A1130000}"/>
    <cellStyle name="Normal 3 2 3 4 2 4 2 3" xfId="5391" xr:uid="{00000000-0005-0000-0000-0000A2130000}"/>
    <cellStyle name="Normal 3 2 3 4 2 4 2 3 2" xfId="12587" xr:uid="{00000000-0005-0000-0000-0000A3130000}"/>
    <cellStyle name="Normal 3 2 3 4 2 4 2 4" xfId="8989" xr:uid="{00000000-0005-0000-0000-0000A4130000}"/>
    <cellStyle name="Normal 3 2 3 4 2 4 3" xfId="2669" xr:uid="{00000000-0005-0000-0000-0000A5130000}"/>
    <cellStyle name="Normal 3 2 3 4 2 4 3 2" xfId="6267" xr:uid="{00000000-0005-0000-0000-0000A6130000}"/>
    <cellStyle name="Normal 3 2 3 4 2 4 3 2 2" xfId="13463" xr:uid="{00000000-0005-0000-0000-0000A7130000}"/>
    <cellStyle name="Normal 3 2 3 4 2 4 3 3" xfId="9865" xr:uid="{00000000-0005-0000-0000-0000A8130000}"/>
    <cellStyle name="Normal 3 2 3 4 2 4 4" xfId="4515" xr:uid="{00000000-0005-0000-0000-0000A9130000}"/>
    <cellStyle name="Normal 3 2 3 4 2 4 4 2" xfId="11711" xr:uid="{00000000-0005-0000-0000-0000AA130000}"/>
    <cellStyle name="Normal 3 2 3 4 2 4 5" xfId="8113" xr:uid="{00000000-0005-0000-0000-0000AB130000}"/>
    <cellStyle name="Normal 3 2 3 4 2 5" xfId="1209" xr:uid="{00000000-0005-0000-0000-0000AC130000}"/>
    <cellStyle name="Normal 3 2 3 4 2 5 2" xfId="2961" xr:uid="{00000000-0005-0000-0000-0000AD130000}"/>
    <cellStyle name="Normal 3 2 3 4 2 5 2 2" xfId="6559" xr:uid="{00000000-0005-0000-0000-0000AE130000}"/>
    <cellStyle name="Normal 3 2 3 4 2 5 2 2 2" xfId="13755" xr:uid="{00000000-0005-0000-0000-0000AF130000}"/>
    <cellStyle name="Normal 3 2 3 4 2 5 2 3" xfId="10157" xr:uid="{00000000-0005-0000-0000-0000B0130000}"/>
    <cellStyle name="Normal 3 2 3 4 2 5 3" xfId="4807" xr:uid="{00000000-0005-0000-0000-0000B1130000}"/>
    <cellStyle name="Normal 3 2 3 4 2 5 3 2" xfId="12003" xr:uid="{00000000-0005-0000-0000-0000B2130000}"/>
    <cellStyle name="Normal 3 2 3 4 2 5 4" xfId="8405" xr:uid="{00000000-0005-0000-0000-0000B3130000}"/>
    <cellStyle name="Normal 3 2 3 4 2 6" xfId="2085" xr:uid="{00000000-0005-0000-0000-0000B4130000}"/>
    <cellStyle name="Normal 3 2 3 4 2 6 2" xfId="5683" xr:uid="{00000000-0005-0000-0000-0000B5130000}"/>
    <cellStyle name="Normal 3 2 3 4 2 6 2 2" xfId="12879" xr:uid="{00000000-0005-0000-0000-0000B6130000}"/>
    <cellStyle name="Normal 3 2 3 4 2 6 3" xfId="9281" xr:uid="{00000000-0005-0000-0000-0000B7130000}"/>
    <cellStyle name="Normal 3 2 3 4 2 7" xfId="3931" xr:uid="{00000000-0005-0000-0000-0000B8130000}"/>
    <cellStyle name="Normal 3 2 3 4 2 7 2" xfId="11127" xr:uid="{00000000-0005-0000-0000-0000B9130000}"/>
    <cellStyle name="Normal 3 2 3 4 2 8" xfId="7529" xr:uid="{00000000-0005-0000-0000-0000BA130000}"/>
    <cellStyle name="Normal 3 2 3 4 3" xfId="396" xr:uid="{00000000-0005-0000-0000-0000BB130000}"/>
    <cellStyle name="Normal 3 2 3 4 3 2" xfId="688" xr:uid="{00000000-0005-0000-0000-0000BC130000}"/>
    <cellStyle name="Normal 3 2 3 4 3 2 2" xfId="1567" xr:uid="{00000000-0005-0000-0000-0000BD130000}"/>
    <cellStyle name="Normal 3 2 3 4 3 2 2 2" xfId="3319" xr:uid="{00000000-0005-0000-0000-0000BE130000}"/>
    <cellStyle name="Normal 3 2 3 4 3 2 2 2 2" xfId="6917" xr:uid="{00000000-0005-0000-0000-0000BF130000}"/>
    <cellStyle name="Normal 3 2 3 4 3 2 2 2 2 2" xfId="14113" xr:uid="{00000000-0005-0000-0000-0000C0130000}"/>
    <cellStyle name="Normal 3 2 3 4 3 2 2 2 3" xfId="10515" xr:uid="{00000000-0005-0000-0000-0000C1130000}"/>
    <cellStyle name="Normal 3 2 3 4 3 2 2 3" xfId="5165" xr:uid="{00000000-0005-0000-0000-0000C2130000}"/>
    <cellStyle name="Normal 3 2 3 4 3 2 2 3 2" xfId="12361" xr:uid="{00000000-0005-0000-0000-0000C3130000}"/>
    <cellStyle name="Normal 3 2 3 4 3 2 2 4" xfId="8763" xr:uid="{00000000-0005-0000-0000-0000C4130000}"/>
    <cellStyle name="Normal 3 2 3 4 3 2 3" xfId="2443" xr:uid="{00000000-0005-0000-0000-0000C5130000}"/>
    <cellStyle name="Normal 3 2 3 4 3 2 3 2" xfId="6041" xr:uid="{00000000-0005-0000-0000-0000C6130000}"/>
    <cellStyle name="Normal 3 2 3 4 3 2 3 2 2" xfId="13237" xr:uid="{00000000-0005-0000-0000-0000C7130000}"/>
    <cellStyle name="Normal 3 2 3 4 3 2 3 3" xfId="9639" xr:uid="{00000000-0005-0000-0000-0000C8130000}"/>
    <cellStyle name="Normal 3 2 3 4 3 2 4" xfId="4289" xr:uid="{00000000-0005-0000-0000-0000C9130000}"/>
    <cellStyle name="Normal 3 2 3 4 3 2 4 2" xfId="11485" xr:uid="{00000000-0005-0000-0000-0000CA130000}"/>
    <cellStyle name="Normal 3 2 3 4 3 2 5" xfId="7887" xr:uid="{00000000-0005-0000-0000-0000CB130000}"/>
    <cellStyle name="Normal 3 2 3 4 3 3" xfId="983" xr:uid="{00000000-0005-0000-0000-0000CC130000}"/>
    <cellStyle name="Normal 3 2 3 4 3 3 2" xfId="1859" xr:uid="{00000000-0005-0000-0000-0000CD130000}"/>
    <cellStyle name="Normal 3 2 3 4 3 3 2 2" xfId="3611" xr:uid="{00000000-0005-0000-0000-0000CE130000}"/>
    <cellStyle name="Normal 3 2 3 4 3 3 2 2 2" xfId="7209" xr:uid="{00000000-0005-0000-0000-0000CF130000}"/>
    <cellStyle name="Normal 3 2 3 4 3 3 2 2 2 2" xfId="14405" xr:uid="{00000000-0005-0000-0000-0000D0130000}"/>
    <cellStyle name="Normal 3 2 3 4 3 3 2 2 3" xfId="10807" xr:uid="{00000000-0005-0000-0000-0000D1130000}"/>
    <cellStyle name="Normal 3 2 3 4 3 3 2 3" xfId="5457" xr:uid="{00000000-0005-0000-0000-0000D2130000}"/>
    <cellStyle name="Normal 3 2 3 4 3 3 2 3 2" xfId="12653" xr:uid="{00000000-0005-0000-0000-0000D3130000}"/>
    <cellStyle name="Normal 3 2 3 4 3 3 2 4" xfId="9055" xr:uid="{00000000-0005-0000-0000-0000D4130000}"/>
    <cellStyle name="Normal 3 2 3 4 3 3 3" xfId="2735" xr:uid="{00000000-0005-0000-0000-0000D5130000}"/>
    <cellStyle name="Normal 3 2 3 4 3 3 3 2" xfId="6333" xr:uid="{00000000-0005-0000-0000-0000D6130000}"/>
    <cellStyle name="Normal 3 2 3 4 3 3 3 2 2" xfId="13529" xr:uid="{00000000-0005-0000-0000-0000D7130000}"/>
    <cellStyle name="Normal 3 2 3 4 3 3 3 3" xfId="9931" xr:uid="{00000000-0005-0000-0000-0000D8130000}"/>
    <cellStyle name="Normal 3 2 3 4 3 3 4" xfId="4581" xr:uid="{00000000-0005-0000-0000-0000D9130000}"/>
    <cellStyle name="Normal 3 2 3 4 3 3 4 2" xfId="11777" xr:uid="{00000000-0005-0000-0000-0000DA130000}"/>
    <cellStyle name="Normal 3 2 3 4 3 3 5" xfId="8179" xr:uid="{00000000-0005-0000-0000-0000DB130000}"/>
    <cellStyle name="Normal 3 2 3 4 3 4" xfId="1275" xr:uid="{00000000-0005-0000-0000-0000DC130000}"/>
    <cellStyle name="Normal 3 2 3 4 3 4 2" xfId="3027" xr:uid="{00000000-0005-0000-0000-0000DD130000}"/>
    <cellStyle name="Normal 3 2 3 4 3 4 2 2" xfId="6625" xr:uid="{00000000-0005-0000-0000-0000DE130000}"/>
    <cellStyle name="Normal 3 2 3 4 3 4 2 2 2" xfId="13821" xr:uid="{00000000-0005-0000-0000-0000DF130000}"/>
    <cellStyle name="Normal 3 2 3 4 3 4 2 3" xfId="10223" xr:uid="{00000000-0005-0000-0000-0000E0130000}"/>
    <cellStyle name="Normal 3 2 3 4 3 4 3" xfId="4873" xr:uid="{00000000-0005-0000-0000-0000E1130000}"/>
    <cellStyle name="Normal 3 2 3 4 3 4 3 2" xfId="12069" xr:uid="{00000000-0005-0000-0000-0000E2130000}"/>
    <cellStyle name="Normal 3 2 3 4 3 4 4" xfId="8471" xr:uid="{00000000-0005-0000-0000-0000E3130000}"/>
    <cellStyle name="Normal 3 2 3 4 3 5" xfId="2151" xr:uid="{00000000-0005-0000-0000-0000E4130000}"/>
    <cellStyle name="Normal 3 2 3 4 3 5 2" xfId="5749" xr:uid="{00000000-0005-0000-0000-0000E5130000}"/>
    <cellStyle name="Normal 3 2 3 4 3 5 2 2" xfId="12945" xr:uid="{00000000-0005-0000-0000-0000E6130000}"/>
    <cellStyle name="Normal 3 2 3 4 3 5 3" xfId="9347" xr:uid="{00000000-0005-0000-0000-0000E7130000}"/>
    <cellStyle name="Normal 3 2 3 4 3 6" xfId="3997" xr:uid="{00000000-0005-0000-0000-0000E8130000}"/>
    <cellStyle name="Normal 3 2 3 4 3 6 2" xfId="11193" xr:uid="{00000000-0005-0000-0000-0000E9130000}"/>
    <cellStyle name="Normal 3 2 3 4 3 7" xfId="7595" xr:uid="{00000000-0005-0000-0000-0000EA130000}"/>
    <cellStyle name="Normal 3 2 3 4 4" xfId="542" xr:uid="{00000000-0005-0000-0000-0000EB130000}"/>
    <cellStyle name="Normal 3 2 3 4 4 2" xfId="1421" xr:uid="{00000000-0005-0000-0000-0000EC130000}"/>
    <cellStyle name="Normal 3 2 3 4 4 2 2" xfId="3173" xr:uid="{00000000-0005-0000-0000-0000ED130000}"/>
    <cellStyle name="Normal 3 2 3 4 4 2 2 2" xfId="6771" xr:uid="{00000000-0005-0000-0000-0000EE130000}"/>
    <cellStyle name="Normal 3 2 3 4 4 2 2 2 2" xfId="13967" xr:uid="{00000000-0005-0000-0000-0000EF130000}"/>
    <cellStyle name="Normal 3 2 3 4 4 2 2 3" xfId="10369" xr:uid="{00000000-0005-0000-0000-0000F0130000}"/>
    <cellStyle name="Normal 3 2 3 4 4 2 3" xfId="5019" xr:uid="{00000000-0005-0000-0000-0000F1130000}"/>
    <cellStyle name="Normal 3 2 3 4 4 2 3 2" xfId="12215" xr:uid="{00000000-0005-0000-0000-0000F2130000}"/>
    <cellStyle name="Normal 3 2 3 4 4 2 4" xfId="8617" xr:uid="{00000000-0005-0000-0000-0000F3130000}"/>
    <cellStyle name="Normal 3 2 3 4 4 3" xfId="2297" xr:uid="{00000000-0005-0000-0000-0000F4130000}"/>
    <cellStyle name="Normal 3 2 3 4 4 3 2" xfId="5895" xr:uid="{00000000-0005-0000-0000-0000F5130000}"/>
    <cellStyle name="Normal 3 2 3 4 4 3 2 2" xfId="13091" xr:uid="{00000000-0005-0000-0000-0000F6130000}"/>
    <cellStyle name="Normal 3 2 3 4 4 3 3" xfId="9493" xr:uid="{00000000-0005-0000-0000-0000F7130000}"/>
    <cellStyle name="Normal 3 2 3 4 4 4" xfId="4143" xr:uid="{00000000-0005-0000-0000-0000F8130000}"/>
    <cellStyle name="Normal 3 2 3 4 4 4 2" xfId="11339" xr:uid="{00000000-0005-0000-0000-0000F9130000}"/>
    <cellStyle name="Normal 3 2 3 4 4 5" xfId="7741" xr:uid="{00000000-0005-0000-0000-0000FA130000}"/>
    <cellStyle name="Normal 3 2 3 4 5" xfId="837" xr:uid="{00000000-0005-0000-0000-0000FB130000}"/>
    <cellStyle name="Normal 3 2 3 4 5 2" xfId="1713" xr:uid="{00000000-0005-0000-0000-0000FC130000}"/>
    <cellStyle name="Normal 3 2 3 4 5 2 2" xfId="3465" xr:uid="{00000000-0005-0000-0000-0000FD130000}"/>
    <cellStyle name="Normal 3 2 3 4 5 2 2 2" xfId="7063" xr:uid="{00000000-0005-0000-0000-0000FE130000}"/>
    <cellStyle name="Normal 3 2 3 4 5 2 2 2 2" xfId="14259" xr:uid="{00000000-0005-0000-0000-0000FF130000}"/>
    <cellStyle name="Normal 3 2 3 4 5 2 2 3" xfId="10661" xr:uid="{00000000-0005-0000-0000-000000140000}"/>
    <cellStyle name="Normal 3 2 3 4 5 2 3" xfId="5311" xr:uid="{00000000-0005-0000-0000-000001140000}"/>
    <cellStyle name="Normal 3 2 3 4 5 2 3 2" xfId="12507" xr:uid="{00000000-0005-0000-0000-000002140000}"/>
    <cellStyle name="Normal 3 2 3 4 5 2 4" xfId="8909" xr:uid="{00000000-0005-0000-0000-000003140000}"/>
    <cellStyle name="Normal 3 2 3 4 5 3" xfId="2589" xr:uid="{00000000-0005-0000-0000-000004140000}"/>
    <cellStyle name="Normal 3 2 3 4 5 3 2" xfId="6187" xr:uid="{00000000-0005-0000-0000-000005140000}"/>
    <cellStyle name="Normal 3 2 3 4 5 3 2 2" xfId="13383" xr:uid="{00000000-0005-0000-0000-000006140000}"/>
    <cellStyle name="Normal 3 2 3 4 5 3 3" xfId="9785" xr:uid="{00000000-0005-0000-0000-000007140000}"/>
    <cellStyle name="Normal 3 2 3 4 5 4" xfId="4435" xr:uid="{00000000-0005-0000-0000-000008140000}"/>
    <cellStyle name="Normal 3 2 3 4 5 4 2" xfId="11631" xr:uid="{00000000-0005-0000-0000-000009140000}"/>
    <cellStyle name="Normal 3 2 3 4 5 5" xfId="8033" xr:uid="{00000000-0005-0000-0000-00000A140000}"/>
    <cellStyle name="Normal 3 2 3 4 6" xfId="1129" xr:uid="{00000000-0005-0000-0000-00000B140000}"/>
    <cellStyle name="Normal 3 2 3 4 6 2" xfId="2881" xr:uid="{00000000-0005-0000-0000-00000C140000}"/>
    <cellStyle name="Normal 3 2 3 4 6 2 2" xfId="6479" xr:uid="{00000000-0005-0000-0000-00000D140000}"/>
    <cellStyle name="Normal 3 2 3 4 6 2 2 2" xfId="13675" xr:uid="{00000000-0005-0000-0000-00000E140000}"/>
    <cellStyle name="Normal 3 2 3 4 6 2 3" xfId="10077" xr:uid="{00000000-0005-0000-0000-00000F140000}"/>
    <cellStyle name="Normal 3 2 3 4 6 3" xfId="4727" xr:uid="{00000000-0005-0000-0000-000010140000}"/>
    <cellStyle name="Normal 3 2 3 4 6 3 2" xfId="11923" xr:uid="{00000000-0005-0000-0000-000011140000}"/>
    <cellStyle name="Normal 3 2 3 4 6 4" xfId="8325" xr:uid="{00000000-0005-0000-0000-000012140000}"/>
    <cellStyle name="Normal 3 2 3 4 7" xfId="2005" xr:uid="{00000000-0005-0000-0000-000013140000}"/>
    <cellStyle name="Normal 3 2 3 4 7 2" xfId="5603" xr:uid="{00000000-0005-0000-0000-000014140000}"/>
    <cellStyle name="Normal 3 2 3 4 7 2 2" xfId="12799" xr:uid="{00000000-0005-0000-0000-000015140000}"/>
    <cellStyle name="Normal 3 2 3 4 7 3" xfId="9201" xr:uid="{00000000-0005-0000-0000-000016140000}"/>
    <cellStyle name="Normal 3 2 3 4 8" xfId="3771" xr:uid="{00000000-0005-0000-0000-000017140000}"/>
    <cellStyle name="Normal 3 2 3 4 8 2" xfId="7369" xr:uid="{00000000-0005-0000-0000-000018140000}"/>
    <cellStyle name="Normal 3 2 3 4 8 2 2" xfId="14565" xr:uid="{00000000-0005-0000-0000-000019140000}"/>
    <cellStyle name="Normal 3 2 3 4 8 3" xfId="10967" xr:uid="{00000000-0005-0000-0000-00001A140000}"/>
    <cellStyle name="Normal 3 2 3 4 9" xfId="3851" xr:uid="{00000000-0005-0000-0000-00001B140000}"/>
    <cellStyle name="Normal 3 2 3 4 9 2" xfId="11047" xr:uid="{00000000-0005-0000-0000-00001C140000}"/>
    <cellStyle name="Normal 3 2 3 5" xfId="48" xr:uid="{00000000-0005-0000-0000-00001D140000}"/>
    <cellStyle name="Normal 3 2 3 5 10" xfId="7471" xr:uid="{00000000-0005-0000-0000-00001E140000}"/>
    <cellStyle name="Normal 3 2 3 5 11" xfId="266" xr:uid="{00000000-0005-0000-0000-00001F140000}"/>
    <cellStyle name="Normal 3 2 3 5 12" xfId="184" xr:uid="{00000000-0005-0000-0000-000020140000}"/>
    <cellStyle name="Normal 3 2 3 5 2" xfId="351" xr:uid="{00000000-0005-0000-0000-000021140000}"/>
    <cellStyle name="Normal 3 2 3 5 2 2" xfId="498" xr:uid="{00000000-0005-0000-0000-000022140000}"/>
    <cellStyle name="Normal 3 2 3 5 2 2 2" xfId="790" xr:uid="{00000000-0005-0000-0000-000023140000}"/>
    <cellStyle name="Normal 3 2 3 5 2 2 2 2" xfId="1669" xr:uid="{00000000-0005-0000-0000-000024140000}"/>
    <cellStyle name="Normal 3 2 3 5 2 2 2 2 2" xfId="3421" xr:uid="{00000000-0005-0000-0000-000025140000}"/>
    <cellStyle name="Normal 3 2 3 5 2 2 2 2 2 2" xfId="7019" xr:uid="{00000000-0005-0000-0000-000026140000}"/>
    <cellStyle name="Normal 3 2 3 5 2 2 2 2 2 2 2" xfId="14215" xr:uid="{00000000-0005-0000-0000-000027140000}"/>
    <cellStyle name="Normal 3 2 3 5 2 2 2 2 2 3" xfId="10617" xr:uid="{00000000-0005-0000-0000-000028140000}"/>
    <cellStyle name="Normal 3 2 3 5 2 2 2 2 3" xfId="5267" xr:uid="{00000000-0005-0000-0000-000029140000}"/>
    <cellStyle name="Normal 3 2 3 5 2 2 2 2 3 2" xfId="12463" xr:uid="{00000000-0005-0000-0000-00002A140000}"/>
    <cellStyle name="Normal 3 2 3 5 2 2 2 2 4" xfId="8865" xr:uid="{00000000-0005-0000-0000-00002B140000}"/>
    <cellStyle name="Normal 3 2 3 5 2 2 2 3" xfId="2545" xr:uid="{00000000-0005-0000-0000-00002C140000}"/>
    <cellStyle name="Normal 3 2 3 5 2 2 2 3 2" xfId="6143" xr:uid="{00000000-0005-0000-0000-00002D140000}"/>
    <cellStyle name="Normal 3 2 3 5 2 2 2 3 2 2" xfId="13339" xr:uid="{00000000-0005-0000-0000-00002E140000}"/>
    <cellStyle name="Normal 3 2 3 5 2 2 2 3 3" xfId="9741" xr:uid="{00000000-0005-0000-0000-00002F140000}"/>
    <cellStyle name="Normal 3 2 3 5 2 2 2 4" xfId="4391" xr:uid="{00000000-0005-0000-0000-000030140000}"/>
    <cellStyle name="Normal 3 2 3 5 2 2 2 4 2" xfId="11587" xr:uid="{00000000-0005-0000-0000-000031140000}"/>
    <cellStyle name="Normal 3 2 3 5 2 2 2 5" xfId="7989" xr:uid="{00000000-0005-0000-0000-000032140000}"/>
    <cellStyle name="Normal 3 2 3 5 2 2 3" xfId="1085" xr:uid="{00000000-0005-0000-0000-000033140000}"/>
    <cellStyle name="Normal 3 2 3 5 2 2 3 2" xfId="1961" xr:uid="{00000000-0005-0000-0000-000034140000}"/>
    <cellStyle name="Normal 3 2 3 5 2 2 3 2 2" xfId="3713" xr:uid="{00000000-0005-0000-0000-000035140000}"/>
    <cellStyle name="Normal 3 2 3 5 2 2 3 2 2 2" xfId="7311" xr:uid="{00000000-0005-0000-0000-000036140000}"/>
    <cellStyle name="Normal 3 2 3 5 2 2 3 2 2 2 2" xfId="14507" xr:uid="{00000000-0005-0000-0000-000037140000}"/>
    <cellStyle name="Normal 3 2 3 5 2 2 3 2 2 3" xfId="10909" xr:uid="{00000000-0005-0000-0000-000038140000}"/>
    <cellStyle name="Normal 3 2 3 5 2 2 3 2 3" xfId="5559" xr:uid="{00000000-0005-0000-0000-000039140000}"/>
    <cellStyle name="Normal 3 2 3 5 2 2 3 2 3 2" xfId="12755" xr:uid="{00000000-0005-0000-0000-00003A140000}"/>
    <cellStyle name="Normal 3 2 3 5 2 2 3 2 4" xfId="9157" xr:uid="{00000000-0005-0000-0000-00003B140000}"/>
    <cellStyle name="Normal 3 2 3 5 2 2 3 3" xfId="2837" xr:uid="{00000000-0005-0000-0000-00003C140000}"/>
    <cellStyle name="Normal 3 2 3 5 2 2 3 3 2" xfId="6435" xr:uid="{00000000-0005-0000-0000-00003D140000}"/>
    <cellStyle name="Normal 3 2 3 5 2 2 3 3 2 2" xfId="13631" xr:uid="{00000000-0005-0000-0000-00003E140000}"/>
    <cellStyle name="Normal 3 2 3 5 2 2 3 3 3" xfId="10033" xr:uid="{00000000-0005-0000-0000-00003F140000}"/>
    <cellStyle name="Normal 3 2 3 5 2 2 3 4" xfId="4683" xr:uid="{00000000-0005-0000-0000-000040140000}"/>
    <cellStyle name="Normal 3 2 3 5 2 2 3 4 2" xfId="11879" xr:uid="{00000000-0005-0000-0000-000041140000}"/>
    <cellStyle name="Normal 3 2 3 5 2 2 3 5" xfId="8281" xr:uid="{00000000-0005-0000-0000-000042140000}"/>
    <cellStyle name="Normal 3 2 3 5 2 2 4" xfId="1377" xr:uid="{00000000-0005-0000-0000-000043140000}"/>
    <cellStyle name="Normal 3 2 3 5 2 2 4 2" xfId="3129" xr:uid="{00000000-0005-0000-0000-000044140000}"/>
    <cellStyle name="Normal 3 2 3 5 2 2 4 2 2" xfId="6727" xr:uid="{00000000-0005-0000-0000-000045140000}"/>
    <cellStyle name="Normal 3 2 3 5 2 2 4 2 2 2" xfId="13923" xr:uid="{00000000-0005-0000-0000-000046140000}"/>
    <cellStyle name="Normal 3 2 3 5 2 2 4 2 3" xfId="10325" xr:uid="{00000000-0005-0000-0000-000047140000}"/>
    <cellStyle name="Normal 3 2 3 5 2 2 4 3" xfId="4975" xr:uid="{00000000-0005-0000-0000-000048140000}"/>
    <cellStyle name="Normal 3 2 3 5 2 2 4 3 2" xfId="12171" xr:uid="{00000000-0005-0000-0000-000049140000}"/>
    <cellStyle name="Normal 3 2 3 5 2 2 4 4" xfId="8573" xr:uid="{00000000-0005-0000-0000-00004A140000}"/>
    <cellStyle name="Normal 3 2 3 5 2 2 5" xfId="2253" xr:uid="{00000000-0005-0000-0000-00004B140000}"/>
    <cellStyle name="Normal 3 2 3 5 2 2 5 2" xfId="5851" xr:uid="{00000000-0005-0000-0000-00004C140000}"/>
    <cellStyle name="Normal 3 2 3 5 2 2 5 2 2" xfId="13047" xr:uid="{00000000-0005-0000-0000-00004D140000}"/>
    <cellStyle name="Normal 3 2 3 5 2 2 5 3" xfId="9449" xr:uid="{00000000-0005-0000-0000-00004E140000}"/>
    <cellStyle name="Normal 3 2 3 5 2 2 6" xfId="4099" xr:uid="{00000000-0005-0000-0000-00004F140000}"/>
    <cellStyle name="Normal 3 2 3 5 2 2 6 2" xfId="11295" xr:uid="{00000000-0005-0000-0000-000050140000}"/>
    <cellStyle name="Normal 3 2 3 5 2 2 7" xfId="7697" xr:uid="{00000000-0005-0000-0000-000051140000}"/>
    <cellStyle name="Normal 3 2 3 5 2 3" xfId="644" xr:uid="{00000000-0005-0000-0000-000052140000}"/>
    <cellStyle name="Normal 3 2 3 5 2 3 2" xfId="1523" xr:uid="{00000000-0005-0000-0000-000053140000}"/>
    <cellStyle name="Normal 3 2 3 5 2 3 2 2" xfId="3275" xr:uid="{00000000-0005-0000-0000-000054140000}"/>
    <cellStyle name="Normal 3 2 3 5 2 3 2 2 2" xfId="6873" xr:uid="{00000000-0005-0000-0000-000055140000}"/>
    <cellStyle name="Normal 3 2 3 5 2 3 2 2 2 2" xfId="14069" xr:uid="{00000000-0005-0000-0000-000056140000}"/>
    <cellStyle name="Normal 3 2 3 5 2 3 2 2 3" xfId="10471" xr:uid="{00000000-0005-0000-0000-000057140000}"/>
    <cellStyle name="Normal 3 2 3 5 2 3 2 3" xfId="5121" xr:uid="{00000000-0005-0000-0000-000058140000}"/>
    <cellStyle name="Normal 3 2 3 5 2 3 2 3 2" xfId="12317" xr:uid="{00000000-0005-0000-0000-000059140000}"/>
    <cellStyle name="Normal 3 2 3 5 2 3 2 4" xfId="8719" xr:uid="{00000000-0005-0000-0000-00005A140000}"/>
    <cellStyle name="Normal 3 2 3 5 2 3 3" xfId="2399" xr:uid="{00000000-0005-0000-0000-00005B140000}"/>
    <cellStyle name="Normal 3 2 3 5 2 3 3 2" xfId="5997" xr:uid="{00000000-0005-0000-0000-00005C140000}"/>
    <cellStyle name="Normal 3 2 3 5 2 3 3 2 2" xfId="13193" xr:uid="{00000000-0005-0000-0000-00005D140000}"/>
    <cellStyle name="Normal 3 2 3 5 2 3 3 3" xfId="9595" xr:uid="{00000000-0005-0000-0000-00005E140000}"/>
    <cellStyle name="Normal 3 2 3 5 2 3 4" xfId="4245" xr:uid="{00000000-0005-0000-0000-00005F140000}"/>
    <cellStyle name="Normal 3 2 3 5 2 3 4 2" xfId="11441" xr:uid="{00000000-0005-0000-0000-000060140000}"/>
    <cellStyle name="Normal 3 2 3 5 2 3 5" xfId="7843" xr:uid="{00000000-0005-0000-0000-000061140000}"/>
    <cellStyle name="Normal 3 2 3 5 2 4" xfId="939" xr:uid="{00000000-0005-0000-0000-000062140000}"/>
    <cellStyle name="Normal 3 2 3 5 2 4 2" xfId="1815" xr:uid="{00000000-0005-0000-0000-000063140000}"/>
    <cellStyle name="Normal 3 2 3 5 2 4 2 2" xfId="3567" xr:uid="{00000000-0005-0000-0000-000064140000}"/>
    <cellStyle name="Normal 3 2 3 5 2 4 2 2 2" xfId="7165" xr:uid="{00000000-0005-0000-0000-000065140000}"/>
    <cellStyle name="Normal 3 2 3 5 2 4 2 2 2 2" xfId="14361" xr:uid="{00000000-0005-0000-0000-000066140000}"/>
    <cellStyle name="Normal 3 2 3 5 2 4 2 2 3" xfId="10763" xr:uid="{00000000-0005-0000-0000-000067140000}"/>
    <cellStyle name="Normal 3 2 3 5 2 4 2 3" xfId="5413" xr:uid="{00000000-0005-0000-0000-000068140000}"/>
    <cellStyle name="Normal 3 2 3 5 2 4 2 3 2" xfId="12609" xr:uid="{00000000-0005-0000-0000-000069140000}"/>
    <cellStyle name="Normal 3 2 3 5 2 4 2 4" xfId="9011" xr:uid="{00000000-0005-0000-0000-00006A140000}"/>
    <cellStyle name="Normal 3 2 3 5 2 4 3" xfId="2691" xr:uid="{00000000-0005-0000-0000-00006B140000}"/>
    <cellStyle name="Normal 3 2 3 5 2 4 3 2" xfId="6289" xr:uid="{00000000-0005-0000-0000-00006C140000}"/>
    <cellStyle name="Normal 3 2 3 5 2 4 3 2 2" xfId="13485" xr:uid="{00000000-0005-0000-0000-00006D140000}"/>
    <cellStyle name="Normal 3 2 3 5 2 4 3 3" xfId="9887" xr:uid="{00000000-0005-0000-0000-00006E140000}"/>
    <cellStyle name="Normal 3 2 3 5 2 4 4" xfId="4537" xr:uid="{00000000-0005-0000-0000-00006F140000}"/>
    <cellStyle name="Normal 3 2 3 5 2 4 4 2" xfId="11733" xr:uid="{00000000-0005-0000-0000-000070140000}"/>
    <cellStyle name="Normal 3 2 3 5 2 4 5" xfId="8135" xr:uid="{00000000-0005-0000-0000-000071140000}"/>
    <cellStyle name="Normal 3 2 3 5 2 5" xfId="1231" xr:uid="{00000000-0005-0000-0000-000072140000}"/>
    <cellStyle name="Normal 3 2 3 5 2 5 2" xfId="2983" xr:uid="{00000000-0005-0000-0000-000073140000}"/>
    <cellStyle name="Normal 3 2 3 5 2 5 2 2" xfId="6581" xr:uid="{00000000-0005-0000-0000-000074140000}"/>
    <cellStyle name="Normal 3 2 3 5 2 5 2 2 2" xfId="13777" xr:uid="{00000000-0005-0000-0000-000075140000}"/>
    <cellStyle name="Normal 3 2 3 5 2 5 2 3" xfId="10179" xr:uid="{00000000-0005-0000-0000-000076140000}"/>
    <cellStyle name="Normal 3 2 3 5 2 5 3" xfId="4829" xr:uid="{00000000-0005-0000-0000-000077140000}"/>
    <cellStyle name="Normal 3 2 3 5 2 5 3 2" xfId="12025" xr:uid="{00000000-0005-0000-0000-000078140000}"/>
    <cellStyle name="Normal 3 2 3 5 2 5 4" xfId="8427" xr:uid="{00000000-0005-0000-0000-000079140000}"/>
    <cellStyle name="Normal 3 2 3 5 2 6" xfId="2107" xr:uid="{00000000-0005-0000-0000-00007A140000}"/>
    <cellStyle name="Normal 3 2 3 5 2 6 2" xfId="5705" xr:uid="{00000000-0005-0000-0000-00007B140000}"/>
    <cellStyle name="Normal 3 2 3 5 2 6 2 2" xfId="12901" xr:uid="{00000000-0005-0000-0000-00007C140000}"/>
    <cellStyle name="Normal 3 2 3 5 2 6 3" xfId="9303" xr:uid="{00000000-0005-0000-0000-00007D140000}"/>
    <cellStyle name="Normal 3 2 3 5 2 7" xfId="3953" xr:uid="{00000000-0005-0000-0000-00007E140000}"/>
    <cellStyle name="Normal 3 2 3 5 2 7 2" xfId="11149" xr:uid="{00000000-0005-0000-0000-00007F140000}"/>
    <cellStyle name="Normal 3 2 3 5 2 8" xfId="7551" xr:uid="{00000000-0005-0000-0000-000080140000}"/>
    <cellStyle name="Normal 3 2 3 5 3" xfId="418" xr:uid="{00000000-0005-0000-0000-000081140000}"/>
    <cellStyle name="Normal 3 2 3 5 3 2" xfId="710" xr:uid="{00000000-0005-0000-0000-000082140000}"/>
    <cellStyle name="Normal 3 2 3 5 3 2 2" xfId="1589" xr:uid="{00000000-0005-0000-0000-000083140000}"/>
    <cellStyle name="Normal 3 2 3 5 3 2 2 2" xfId="3341" xr:uid="{00000000-0005-0000-0000-000084140000}"/>
    <cellStyle name="Normal 3 2 3 5 3 2 2 2 2" xfId="6939" xr:uid="{00000000-0005-0000-0000-000085140000}"/>
    <cellStyle name="Normal 3 2 3 5 3 2 2 2 2 2" xfId="14135" xr:uid="{00000000-0005-0000-0000-000086140000}"/>
    <cellStyle name="Normal 3 2 3 5 3 2 2 2 3" xfId="10537" xr:uid="{00000000-0005-0000-0000-000087140000}"/>
    <cellStyle name="Normal 3 2 3 5 3 2 2 3" xfId="5187" xr:uid="{00000000-0005-0000-0000-000088140000}"/>
    <cellStyle name="Normal 3 2 3 5 3 2 2 3 2" xfId="12383" xr:uid="{00000000-0005-0000-0000-000089140000}"/>
    <cellStyle name="Normal 3 2 3 5 3 2 2 4" xfId="8785" xr:uid="{00000000-0005-0000-0000-00008A140000}"/>
    <cellStyle name="Normal 3 2 3 5 3 2 3" xfId="2465" xr:uid="{00000000-0005-0000-0000-00008B140000}"/>
    <cellStyle name="Normal 3 2 3 5 3 2 3 2" xfId="6063" xr:uid="{00000000-0005-0000-0000-00008C140000}"/>
    <cellStyle name="Normal 3 2 3 5 3 2 3 2 2" xfId="13259" xr:uid="{00000000-0005-0000-0000-00008D140000}"/>
    <cellStyle name="Normal 3 2 3 5 3 2 3 3" xfId="9661" xr:uid="{00000000-0005-0000-0000-00008E140000}"/>
    <cellStyle name="Normal 3 2 3 5 3 2 4" xfId="4311" xr:uid="{00000000-0005-0000-0000-00008F140000}"/>
    <cellStyle name="Normal 3 2 3 5 3 2 4 2" xfId="11507" xr:uid="{00000000-0005-0000-0000-000090140000}"/>
    <cellStyle name="Normal 3 2 3 5 3 2 5" xfId="7909" xr:uid="{00000000-0005-0000-0000-000091140000}"/>
    <cellStyle name="Normal 3 2 3 5 3 3" xfId="1005" xr:uid="{00000000-0005-0000-0000-000092140000}"/>
    <cellStyle name="Normal 3 2 3 5 3 3 2" xfId="1881" xr:uid="{00000000-0005-0000-0000-000093140000}"/>
    <cellStyle name="Normal 3 2 3 5 3 3 2 2" xfId="3633" xr:uid="{00000000-0005-0000-0000-000094140000}"/>
    <cellStyle name="Normal 3 2 3 5 3 3 2 2 2" xfId="7231" xr:uid="{00000000-0005-0000-0000-000095140000}"/>
    <cellStyle name="Normal 3 2 3 5 3 3 2 2 2 2" xfId="14427" xr:uid="{00000000-0005-0000-0000-000096140000}"/>
    <cellStyle name="Normal 3 2 3 5 3 3 2 2 3" xfId="10829" xr:uid="{00000000-0005-0000-0000-000097140000}"/>
    <cellStyle name="Normal 3 2 3 5 3 3 2 3" xfId="5479" xr:uid="{00000000-0005-0000-0000-000098140000}"/>
    <cellStyle name="Normal 3 2 3 5 3 3 2 3 2" xfId="12675" xr:uid="{00000000-0005-0000-0000-000099140000}"/>
    <cellStyle name="Normal 3 2 3 5 3 3 2 4" xfId="9077" xr:uid="{00000000-0005-0000-0000-00009A140000}"/>
    <cellStyle name="Normal 3 2 3 5 3 3 3" xfId="2757" xr:uid="{00000000-0005-0000-0000-00009B140000}"/>
    <cellStyle name="Normal 3 2 3 5 3 3 3 2" xfId="6355" xr:uid="{00000000-0005-0000-0000-00009C140000}"/>
    <cellStyle name="Normal 3 2 3 5 3 3 3 2 2" xfId="13551" xr:uid="{00000000-0005-0000-0000-00009D140000}"/>
    <cellStyle name="Normal 3 2 3 5 3 3 3 3" xfId="9953" xr:uid="{00000000-0005-0000-0000-00009E140000}"/>
    <cellStyle name="Normal 3 2 3 5 3 3 4" xfId="4603" xr:uid="{00000000-0005-0000-0000-00009F140000}"/>
    <cellStyle name="Normal 3 2 3 5 3 3 4 2" xfId="11799" xr:uid="{00000000-0005-0000-0000-0000A0140000}"/>
    <cellStyle name="Normal 3 2 3 5 3 3 5" xfId="8201" xr:uid="{00000000-0005-0000-0000-0000A1140000}"/>
    <cellStyle name="Normal 3 2 3 5 3 4" xfId="1297" xr:uid="{00000000-0005-0000-0000-0000A2140000}"/>
    <cellStyle name="Normal 3 2 3 5 3 4 2" xfId="3049" xr:uid="{00000000-0005-0000-0000-0000A3140000}"/>
    <cellStyle name="Normal 3 2 3 5 3 4 2 2" xfId="6647" xr:uid="{00000000-0005-0000-0000-0000A4140000}"/>
    <cellStyle name="Normal 3 2 3 5 3 4 2 2 2" xfId="13843" xr:uid="{00000000-0005-0000-0000-0000A5140000}"/>
    <cellStyle name="Normal 3 2 3 5 3 4 2 3" xfId="10245" xr:uid="{00000000-0005-0000-0000-0000A6140000}"/>
    <cellStyle name="Normal 3 2 3 5 3 4 3" xfId="4895" xr:uid="{00000000-0005-0000-0000-0000A7140000}"/>
    <cellStyle name="Normal 3 2 3 5 3 4 3 2" xfId="12091" xr:uid="{00000000-0005-0000-0000-0000A8140000}"/>
    <cellStyle name="Normal 3 2 3 5 3 4 4" xfId="8493" xr:uid="{00000000-0005-0000-0000-0000A9140000}"/>
    <cellStyle name="Normal 3 2 3 5 3 5" xfId="2173" xr:uid="{00000000-0005-0000-0000-0000AA140000}"/>
    <cellStyle name="Normal 3 2 3 5 3 5 2" xfId="5771" xr:uid="{00000000-0005-0000-0000-0000AB140000}"/>
    <cellStyle name="Normal 3 2 3 5 3 5 2 2" xfId="12967" xr:uid="{00000000-0005-0000-0000-0000AC140000}"/>
    <cellStyle name="Normal 3 2 3 5 3 5 3" xfId="9369" xr:uid="{00000000-0005-0000-0000-0000AD140000}"/>
    <cellStyle name="Normal 3 2 3 5 3 6" xfId="4019" xr:uid="{00000000-0005-0000-0000-0000AE140000}"/>
    <cellStyle name="Normal 3 2 3 5 3 6 2" xfId="11215" xr:uid="{00000000-0005-0000-0000-0000AF140000}"/>
    <cellStyle name="Normal 3 2 3 5 3 7" xfId="7617" xr:uid="{00000000-0005-0000-0000-0000B0140000}"/>
    <cellStyle name="Normal 3 2 3 5 4" xfId="564" xr:uid="{00000000-0005-0000-0000-0000B1140000}"/>
    <cellStyle name="Normal 3 2 3 5 4 2" xfId="1443" xr:uid="{00000000-0005-0000-0000-0000B2140000}"/>
    <cellStyle name="Normal 3 2 3 5 4 2 2" xfId="3195" xr:uid="{00000000-0005-0000-0000-0000B3140000}"/>
    <cellStyle name="Normal 3 2 3 5 4 2 2 2" xfId="6793" xr:uid="{00000000-0005-0000-0000-0000B4140000}"/>
    <cellStyle name="Normal 3 2 3 5 4 2 2 2 2" xfId="13989" xr:uid="{00000000-0005-0000-0000-0000B5140000}"/>
    <cellStyle name="Normal 3 2 3 5 4 2 2 3" xfId="10391" xr:uid="{00000000-0005-0000-0000-0000B6140000}"/>
    <cellStyle name="Normal 3 2 3 5 4 2 3" xfId="5041" xr:uid="{00000000-0005-0000-0000-0000B7140000}"/>
    <cellStyle name="Normal 3 2 3 5 4 2 3 2" xfId="12237" xr:uid="{00000000-0005-0000-0000-0000B8140000}"/>
    <cellStyle name="Normal 3 2 3 5 4 2 4" xfId="8639" xr:uid="{00000000-0005-0000-0000-0000B9140000}"/>
    <cellStyle name="Normal 3 2 3 5 4 3" xfId="2319" xr:uid="{00000000-0005-0000-0000-0000BA140000}"/>
    <cellStyle name="Normal 3 2 3 5 4 3 2" xfId="5917" xr:uid="{00000000-0005-0000-0000-0000BB140000}"/>
    <cellStyle name="Normal 3 2 3 5 4 3 2 2" xfId="13113" xr:uid="{00000000-0005-0000-0000-0000BC140000}"/>
    <cellStyle name="Normal 3 2 3 5 4 3 3" xfId="9515" xr:uid="{00000000-0005-0000-0000-0000BD140000}"/>
    <cellStyle name="Normal 3 2 3 5 4 4" xfId="4165" xr:uid="{00000000-0005-0000-0000-0000BE140000}"/>
    <cellStyle name="Normal 3 2 3 5 4 4 2" xfId="11361" xr:uid="{00000000-0005-0000-0000-0000BF140000}"/>
    <cellStyle name="Normal 3 2 3 5 4 5" xfId="7763" xr:uid="{00000000-0005-0000-0000-0000C0140000}"/>
    <cellStyle name="Normal 3 2 3 5 5" xfId="859" xr:uid="{00000000-0005-0000-0000-0000C1140000}"/>
    <cellStyle name="Normal 3 2 3 5 5 2" xfId="1735" xr:uid="{00000000-0005-0000-0000-0000C2140000}"/>
    <cellStyle name="Normal 3 2 3 5 5 2 2" xfId="3487" xr:uid="{00000000-0005-0000-0000-0000C3140000}"/>
    <cellStyle name="Normal 3 2 3 5 5 2 2 2" xfId="7085" xr:uid="{00000000-0005-0000-0000-0000C4140000}"/>
    <cellStyle name="Normal 3 2 3 5 5 2 2 2 2" xfId="14281" xr:uid="{00000000-0005-0000-0000-0000C5140000}"/>
    <cellStyle name="Normal 3 2 3 5 5 2 2 3" xfId="10683" xr:uid="{00000000-0005-0000-0000-0000C6140000}"/>
    <cellStyle name="Normal 3 2 3 5 5 2 3" xfId="5333" xr:uid="{00000000-0005-0000-0000-0000C7140000}"/>
    <cellStyle name="Normal 3 2 3 5 5 2 3 2" xfId="12529" xr:uid="{00000000-0005-0000-0000-0000C8140000}"/>
    <cellStyle name="Normal 3 2 3 5 5 2 4" xfId="8931" xr:uid="{00000000-0005-0000-0000-0000C9140000}"/>
    <cellStyle name="Normal 3 2 3 5 5 3" xfId="2611" xr:uid="{00000000-0005-0000-0000-0000CA140000}"/>
    <cellStyle name="Normal 3 2 3 5 5 3 2" xfId="6209" xr:uid="{00000000-0005-0000-0000-0000CB140000}"/>
    <cellStyle name="Normal 3 2 3 5 5 3 2 2" xfId="13405" xr:uid="{00000000-0005-0000-0000-0000CC140000}"/>
    <cellStyle name="Normal 3 2 3 5 5 3 3" xfId="9807" xr:uid="{00000000-0005-0000-0000-0000CD140000}"/>
    <cellStyle name="Normal 3 2 3 5 5 4" xfId="4457" xr:uid="{00000000-0005-0000-0000-0000CE140000}"/>
    <cellStyle name="Normal 3 2 3 5 5 4 2" xfId="11653" xr:uid="{00000000-0005-0000-0000-0000CF140000}"/>
    <cellStyle name="Normal 3 2 3 5 5 5" xfId="8055" xr:uid="{00000000-0005-0000-0000-0000D0140000}"/>
    <cellStyle name="Normal 3 2 3 5 6" xfId="1151" xr:uid="{00000000-0005-0000-0000-0000D1140000}"/>
    <cellStyle name="Normal 3 2 3 5 6 2" xfId="2903" xr:uid="{00000000-0005-0000-0000-0000D2140000}"/>
    <cellStyle name="Normal 3 2 3 5 6 2 2" xfId="6501" xr:uid="{00000000-0005-0000-0000-0000D3140000}"/>
    <cellStyle name="Normal 3 2 3 5 6 2 2 2" xfId="13697" xr:uid="{00000000-0005-0000-0000-0000D4140000}"/>
    <cellStyle name="Normal 3 2 3 5 6 2 3" xfId="10099" xr:uid="{00000000-0005-0000-0000-0000D5140000}"/>
    <cellStyle name="Normal 3 2 3 5 6 3" xfId="4749" xr:uid="{00000000-0005-0000-0000-0000D6140000}"/>
    <cellStyle name="Normal 3 2 3 5 6 3 2" xfId="11945" xr:uid="{00000000-0005-0000-0000-0000D7140000}"/>
    <cellStyle name="Normal 3 2 3 5 6 4" xfId="8347" xr:uid="{00000000-0005-0000-0000-0000D8140000}"/>
    <cellStyle name="Normal 3 2 3 5 7" xfId="2027" xr:uid="{00000000-0005-0000-0000-0000D9140000}"/>
    <cellStyle name="Normal 3 2 3 5 7 2" xfId="5625" xr:uid="{00000000-0005-0000-0000-0000DA140000}"/>
    <cellStyle name="Normal 3 2 3 5 7 2 2" xfId="12821" xr:uid="{00000000-0005-0000-0000-0000DB140000}"/>
    <cellStyle name="Normal 3 2 3 5 7 3" xfId="9223" xr:uid="{00000000-0005-0000-0000-0000DC140000}"/>
    <cellStyle name="Normal 3 2 3 5 8" xfId="3793" xr:uid="{00000000-0005-0000-0000-0000DD140000}"/>
    <cellStyle name="Normal 3 2 3 5 8 2" xfId="7391" xr:uid="{00000000-0005-0000-0000-0000DE140000}"/>
    <cellStyle name="Normal 3 2 3 5 8 2 2" xfId="14587" xr:uid="{00000000-0005-0000-0000-0000DF140000}"/>
    <cellStyle name="Normal 3 2 3 5 8 3" xfId="10989" xr:uid="{00000000-0005-0000-0000-0000E0140000}"/>
    <cellStyle name="Normal 3 2 3 5 9" xfId="3873" xr:uid="{00000000-0005-0000-0000-0000E1140000}"/>
    <cellStyle name="Normal 3 2 3 5 9 2" xfId="11069" xr:uid="{00000000-0005-0000-0000-0000E2140000}"/>
    <cellStyle name="Normal 3 2 3 6" xfId="49" xr:uid="{00000000-0005-0000-0000-0000E3140000}"/>
    <cellStyle name="Normal 3 2 3 6 10" xfId="288" xr:uid="{00000000-0005-0000-0000-0000E4140000}"/>
    <cellStyle name="Normal 3 2 3 6 11" xfId="204" xr:uid="{00000000-0005-0000-0000-0000E5140000}"/>
    <cellStyle name="Normal 3 2 3 6 2" xfId="438" xr:uid="{00000000-0005-0000-0000-0000E6140000}"/>
    <cellStyle name="Normal 3 2 3 6 2 2" xfId="730" xr:uid="{00000000-0005-0000-0000-0000E7140000}"/>
    <cellStyle name="Normal 3 2 3 6 2 2 2" xfId="1609" xr:uid="{00000000-0005-0000-0000-0000E8140000}"/>
    <cellStyle name="Normal 3 2 3 6 2 2 2 2" xfId="3361" xr:uid="{00000000-0005-0000-0000-0000E9140000}"/>
    <cellStyle name="Normal 3 2 3 6 2 2 2 2 2" xfId="6959" xr:uid="{00000000-0005-0000-0000-0000EA140000}"/>
    <cellStyle name="Normal 3 2 3 6 2 2 2 2 2 2" xfId="14155" xr:uid="{00000000-0005-0000-0000-0000EB140000}"/>
    <cellStyle name="Normal 3 2 3 6 2 2 2 2 3" xfId="10557" xr:uid="{00000000-0005-0000-0000-0000EC140000}"/>
    <cellStyle name="Normal 3 2 3 6 2 2 2 3" xfId="5207" xr:uid="{00000000-0005-0000-0000-0000ED140000}"/>
    <cellStyle name="Normal 3 2 3 6 2 2 2 3 2" xfId="12403" xr:uid="{00000000-0005-0000-0000-0000EE140000}"/>
    <cellStyle name="Normal 3 2 3 6 2 2 2 4" xfId="8805" xr:uid="{00000000-0005-0000-0000-0000EF140000}"/>
    <cellStyle name="Normal 3 2 3 6 2 2 3" xfId="2485" xr:uid="{00000000-0005-0000-0000-0000F0140000}"/>
    <cellStyle name="Normal 3 2 3 6 2 2 3 2" xfId="6083" xr:uid="{00000000-0005-0000-0000-0000F1140000}"/>
    <cellStyle name="Normal 3 2 3 6 2 2 3 2 2" xfId="13279" xr:uid="{00000000-0005-0000-0000-0000F2140000}"/>
    <cellStyle name="Normal 3 2 3 6 2 2 3 3" xfId="9681" xr:uid="{00000000-0005-0000-0000-0000F3140000}"/>
    <cellStyle name="Normal 3 2 3 6 2 2 4" xfId="4331" xr:uid="{00000000-0005-0000-0000-0000F4140000}"/>
    <cellStyle name="Normal 3 2 3 6 2 2 4 2" xfId="11527" xr:uid="{00000000-0005-0000-0000-0000F5140000}"/>
    <cellStyle name="Normal 3 2 3 6 2 2 5" xfId="7929" xr:uid="{00000000-0005-0000-0000-0000F6140000}"/>
    <cellStyle name="Normal 3 2 3 6 2 3" xfId="1025" xr:uid="{00000000-0005-0000-0000-0000F7140000}"/>
    <cellStyle name="Normal 3 2 3 6 2 3 2" xfId="1901" xr:uid="{00000000-0005-0000-0000-0000F8140000}"/>
    <cellStyle name="Normal 3 2 3 6 2 3 2 2" xfId="3653" xr:uid="{00000000-0005-0000-0000-0000F9140000}"/>
    <cellStyle name="Normal 3 2 3 6 2 3 2 2 2" xfId="7251" xr:uid="{00000000-0005-0000-0000-0000FA140000}"/>
    <cellStyle name="Normal 3 2 3 6 2 3 2 2 2 2" xfId="14447" xr:uid="{00000000-0005-0000-0000-0000FB140000}"/>
    <cellStyle name="Normal 3 2 3 6 2 3 2 2 3" xfId="10849" xr:uid="{00000000-0005-0000-0000-0000FC140000}"/>
    <cellStyle name="Normal 3 2 3 6 2 3 2 3" xfId="5499" xr:uid="{00000000-0005-0000-0000-0000FD140000}"/>
    <cellStyle name="Normal 3 2 3 6 2 3 2 3 2" xfId="12695" xr:uid="{00000000-0005-0000-0000-0000FE140000}"/>
    <cellStyle name="Normal 3 2 3 6 2 3 2 4" xfId="9097" xr:uid="{00000000-0005-0000-0000-0000FF140000}"/>
    <cellStyle name="Normal 3 2 3 6 2 3 3" xfId="2777" xr:uid="{00000000-0005-0000-0000-000000150000}"/>
    <cellStyle name="Normal 3 2 3 6 2 3 3 2" xfId="6375" xr:uid="{00000000-0005-0000-0000-000001150000}"/>
    <cellStyle name="Normal 3 2 3 6 2 3 3 2 2" xfId="13571" xr:uid="{00000000-0005-0000-0000-000002150000}"/>
    <cellStyle name="Normal 3 2 3 6 2 3 3 3" xfId="9973" xr:uid="{00000000-0005-0000-0000-000003150000}"/>
    <cellStyle name="Normal 3 2 3 6 2 3 4" xfId="4623" xr:uid="{00000000-0005-0000-0000-000004150000}"/>
    <cellStyle name="Normal 3 2 3 6 2 3 4 2" xfId="11819" xr:uid="{00000000-0005-0000-0000-000005150000}"/>
    <cellStyle name="Normal 3 2 3 6 2 3 5" xfId="8221" xr:uid="{00000000-0005-0000-0000-000006150000}"/>
    <cellStyle name="Normal 3 2 3 6 2 4" xfId="1317" xr:uid="{00000000-0005-0000-0000-000007150000}"/>
    <cellStyle name="Normal 3 2 3 6 2 4 2" xfId="3069" xr:uid="{00000000-0005-0000-0000-000008150000}"/>
    <cellStyle name="Normal 3 2 3 6 2 4 2 2" xfId="6667" xr:uid="{00000000-0005-0000-0000-000009150000}"/>
    <cellStyle name="Normal 3 2 3 6 2 4 2 2 2" xfId="13863" xr:uid="{00000000-0005-0000-0000-00000A150000}"/>
    <cellStyle name="Normal 3 2 3 6 2 4 2 3" xfId="10265" xr:uid="{00000000-0005-0000-0000-00000B150000}"/>
    <cellStyle name="Normal 3 2 3 6 2 4 3" xfId="4915" xr:uid="{00000000-0005-0000-0000-00000C150000}"/>
    <cellStyle name="Normal 3 2 3 6 2 4 3 2" xfId="12111" xr:uid="{00000000-0005-0000-0000-00000D150000}"/>
    <cellStyle name="Normal 3 2 3 6 2 4 4" xfId="8513" xr:uid="{00000000-0005-0000-0000-00000E150000}"/>
    <cellStyle name="Normal 3 2 3 6 2 5" xfId="2193" xr:uid="{00000000-0005-0000-0000-00000F150000}"/>
    <cellStyle name="Normal 3 2 3 6 2 5 2" xfId="5791" xr:uid="{00000000-0005-0000-0000-000010150000}"/>
    <cellStyle name="Normal 3 2 3 6 2 5 2 2" xfId="12987" xr:uid="{00000000-0005-0000-0000-000011150000}"/>
    <cellStyle name="Normal 3 2 3 6 2 5 3" xfId="9389" xr:uid="{00000000-0005-0000-0000-000012150000}"/>
    <cellStyle name="Normal 3 2 3 6 2 6" xfId="4039" xr:uid="{00000000-0005-0000-0000-000013150000}"/>
    <cellStyle name="Normal 3 2 3 6 2 6 2" xfId="11235" xr:uid="{00000000-0005-0000-0000-000014150000}"/>
    <cellStyle name="Normal 3 2 3 6 2 7" xfId="7637" xr:uid="{00000000-0005-0000-0000-000015150000}"/>
    <cellStyle name="Normal 3 2 3 6 3" xfId="584" xr:uid="{00000000-0005-0000-0000-000016150000}"/>
    <cellStyle name="Normal 3 2 3 6 3 2" xfId="1463" xr:uid="{00000000-0005-0000-0000-000017150000}"/>
    <cellStyle name="Normal 3 2 3 6 3 2 2" xfId="3215" xr:uid="{00000000-0005-0000-0000-000018150000}"/>
    <cellStyle name="Normal 3 2 3 6 3 2 2 2" xfId="6813" xr:uid="{00000000-0005-0000-0000-000019150000}"/>
    <cellStyle name="Normal 3 2 3 6 3 2 2 2 2" xfId="14009" xr:uid="{00000000-0005-0000-0000-00001A150000}"/>
    <cellStyle name="Normal 3 2 3 6 3 2 2 3" xfId="10411" xr:uid="{00000000-0005-0000-0000-00001B150000}"/>
    <cellStyle name="Normal 3 2 3 6 3 2 3" xfId="5061" xr:uid="{00000000-0005-0000-0000-00001C150000}"/>
    <cellStyle name="Normal 3 2 3 6 3 2 3 2" xfId="12257" xr:uid="{00000000-0005-0000-0000-00001D150000}"/>
    <cellStyle name="Normal 3 2 3 6 3 2 4" xfId="8659" xr:uid="{00000000-0005-0000-0000-00001E150000}"/>
    <cellStyle name="Normal 3 2 3 6 3 3" xfId="2339" xr:uid="{00000000-0005-0000-0000-00001F150000}"/>
    <cellStyle name="Normal 3 2 3 6 3 3 2" xfId="5937" xr:uid="{00000000-0005-0000-0000-000020150000}"/>
    <cellStyle name="Normal 3 2 3 6 3 3 2 2" xfId="13133" xr:uid="{00000000-0005-0000-0000-000021150000}"/>
    <cellStyle name="Normal 3 2 3 6 3 3 3" xfId="9535" xr:uid="{00000000-0005-0000-0000-000022150000}"/>
    <cellStyle name="Normal 3 2 3 6 3 4" xfId="4185" xr:uid="{00000000-0005-0000-0000-000023150000}"/>
    <cellStyle name="Normal 3 2 3 6 3 4 2" xfId="11381" xr:uid="{00000000-0005-0000-0000-000024150000}"/>
    <cellStyle name="Normal 3 2 3 6 3 5" xfId="7783" xr:uid="{00000000-0005-0000-0000-000025150000}"/>
    <cellStyle name="Normal 3 2 3 6 4" xfId="879" xr:uid="{00000000-0005-0000-0000-000026150000}"/>
    <cellStyle name="Normal 3 2 3 6 4 2" xfId="1755" xr:uid="{00000000-0005-0000-0000-000027150000}"/>
    <cellStyle name="Normal 3 2 3 6 4 2 2" xfId="3507" xr:uid="{00000000-0005-0000-0000-000028150000}"/>
    <cellStyle name="Normal 3 2 3 6 4 2 2 2" xfId="7105" xr:uid="{00000000-0005-0000-0000-000029150000}"/>
    <cellStyle name="Normal 3 2 3 6 4 2 2 2 2" xfId="14301" xr:uid="{00000000-0005-0000-0000-00002A150000}"/>
    <cellStyle name="Normal 3 2 3 6 4 2 2 3" xfId="10703" xr:uid="{00000000-0005-0000-0000-00002B150000}"/>
    <cellStyle name="Normal 3 2 3 6 4 2 3" xfId="5353" xr:uid="{00000000-0005-0000-0000-00002C150000}"/>
    <cellStyle name="Normal 3 2 3 6 4 2 3 2" xfId="12549" xr:uid="{00000000-0005-0000-0000-00002D150000}"/>
    <cellStyle name="Normal 3 2 3 6 4 2 4" xfId="8951" xr:uid="{00000000-0005-0000-0000-00002E150000}"/>
    <cellStyle name="Normal 3 2 3 6 4 3" xfId="2631" xr:uid="{00000000-0005-0000-0000-00002F150000}"/>
    <cellStyle name="Normal 3 2 3 6 4 3 2" xfId="6229" xr:uid="{00000000-0005-0000-0000-000030150000}"/>
    <cellStyle name="Normal 3 2 3 6 4 3 2 2" xfId="13425" xr:uid="{00000000-0005-0000-0000-000031150000}"/>
    <cellStyle name="Normal 3 2 3 6 4 3 3" xfId="9827" xr:uid="{00000000-0005-0000-0000-000032150000}"/>
    <cellStyle name="Normal 3 2 3 6 4 4" xfId="4477" xr:uid="{00000000-0005-0000-0000-000033150000}"/>
    <cellStyle name="Normal 3 2 3 6 4 4 2" xfId="11673" xr:uid="{00000000-0005-0000-0000-000034150000}"/>
    <cellStyle name="Normal 3 2 3 6 4 5" xfId="8075" xr:uid="{00000000-0005-0000-0000-000035150000}"/>
    <cellStyle name="Normal 3 2 3 6 5" xfId="1171" xr:uid="{00000000-0005-0000-0000-000036150000}"/>
    <cellStyle name="Normal 3 2 3 6 5 2" xfId="2923" xr:uid="{00000000-0005-0000-0000-000037150000}"/>
    <cellStyle name="Normal 3 2 3 6 5 2 2" xfId="6521" xr:uid="{00000000-0005-0000-0000-000038150000}"/>
    <cellStyle name="Normal 3 2 3 6 5 2 2 2" xfId="13717" xr:uid="{00000000-0005-0000-0000-000039150000}"/>
    <cellStyle name="Normal 3 2 3 6 5 2 3" xfId="10119" xr:uid="{00000000-0005-0000-0000-00003A150000}"/>
    <cellStyle name="Normal 3 2 3 6 5 3" xfId="4769" xr:uid="{00000000-0005-0000-0000-00003B150000}"/>
    <cellStyle name="Normal 3 2 3 6 5 3 2" xfId="11965" xr:uid="{00000000-0005-0000-0000-00003C150000}"/>
    <cellStyle name="Normal 3 2 3 6 5 4" xfId="8367" xr:uid="{00000000-0005-0000-0000-00003D150000}"/>
    <cellStyle name="Normal 3 2 3 6 6" xfId="2047" xr:uid="{00000000-0005-0000-0000-00003E150000}"/>
    <cellStyle name="Normal 3 2 3 6 6 2" xfId="5645" xr:uid="{00000000-0005-0000-0000-00003F150000}"/>
    <cellStyle name="Normal 3 2 3 6 6 2 2" xfId="12841" xr:uid="{00000000-0005-0000-0000-000040150000}"/>
    <cellStyle name="Normal 3 2 3 6 6 3" xfId="9243" xr:uid="{00000000-0005-0000-0000-000041150000}"/>
    <cellStyle name="Normal 3 2 3 6 7" xfId="3813" xr:uid="{00000000-0005-0000-0000-000042150000}"/>
    <cellStyle name="Normal 3 2 3 6 7 2" xfId="7411" xr:uid="{00000000-0005-0000-0000-000043150000}"/>
    <cellStyle name="Normal 3 2 3 6 7 2 2" xfId="14607" xr:uid="{00000000-0005-0000-0000-000044150000}"/>
    <cellStyle name="Normal 3 2 3 6 7 3" xfId="11009" xr:uid="{00000000-0005-0000-0000-000045150000}"/>
    <cellStyle name="Normal 3 2 3 6 8" xfId="3893" xr:uid="{00000000-0005-0000-0000-000046150000}"/>
    <cellStyle name="Normal 3 2 3 6 8 2" xfId="11089" xr:uid="{00000000-0005-0000-0000-000047150000}"/>
    <cellStyle name="Normal 3 2 3 6 9" xfId="7491" xr:uid="{00000000-0005-0000-0000-000048150000}"/>
    <cellStyle name="Normal 3 2 3 7" xfId="50" xr:uid="{00000000-0005-0000-0000-000049150000}"/>
    <cellStyle name="Normal 3 2 3 7 10" xfId="304" xr:uid="{00000000-0005-0000-0000-00004A150000}"/>
    <cellStyle name="Normal 3 2 3 7 11" xfId="140" xr:uid="{00000000-0005-0000-0000-00004B150000}"/>
    <cellStyle name="Normal 3 2 3 7 2" xfId="454" xr:uid="{00000000-0005-0000-0000-00004C150000}"/>
    <cellStyle name="Normal 3 2 3 7 2 2" xfId="746" xr:uid="{00000000-0005-0000-0000-00004D150000}"/>
    <cellStyle name="Normal 3 2 3 7 2 2 2" xfId="1625" xr:uid="{00000000-0005-0000-0000-00004E150000}"/>
    <cellStyle name="Normal 3 2 3 7 2 2 2 2" xfId="3377" xr:uid="{00000000-0005-0000-0000-00004F150000}"/>
    <cellStyle name="Normal 3 2 3 7 2 2 2 2 2" xfId="6975" xr:uid="{00000000-0005-0000-0000-000050150000}"/>
    <cellStyle name="Normal 3 2 3 7 2 2 2 2 2 2" xfId="14171" xr:uid="{00000000-0005-0000-0000-000051150000}"/>
    <cellStyle name="Normal 3 2 3 7 2 2 2 2 3" xfId="10573" xr:uid="{00000000-0005-0000-0000-000052150000}"/>
    <cellStyle name="Normal 3 2 3 7 2 2 2 3" xfId="5223" xr:uid="{00000000-0005-0000-0000-000053150000}"/>
    <cellStyle name="Normal 3 2 3 7 2 2 2 3 2" xfId="12419" xr:uid="{00000000-0005-0000-0000-000054150000}"/>
    <cellStyle name="Normal 3 2 3 7 2 2 2 4" xfId="8821" xr:uid="{00000000-0005-0000-0000-000055150000}"/>
    <cellStyle name="Normal 3 2 3 7 2 2 3" xfId="2501" xr:uid="{00000000-0005-0000-0000-000056150000}"/>
    <cellStyle name="Normal 3 2 3 7 2 2 3 2" xfId="6099" xr:uid="{00000000-0005-0000-0000-000057150000}"/>
    <cellStyle name="Normal 3 2 3 7 2 2 3 2 2" xfId="13295" xr:uid="{00000000-0005-0000-0000-000058150000}"/>
    <cellStyle name="Normal 3 2 3 7 2 2 3 3" xfId="9697" xr:uid="{00000000-0005-0000-0000-000059150000}"/>
    <cellStyle name="Normal 3 2 3 7 2 2 4" xfId="4347" xr:uid="{00000000-0005-0000-0000-00005A150000}"/>
    <cellStyle name="Normal 3 2 3 7 2 2 4 2" xfId="11543" xr:uid="{00000000-0005-0000-0000-00005B150000}"/>
    <cellStyle name="Normal 3 2 3 7 2 2 5" xfId="7945" xr:uid="{00000000-0005-0000-0000-00005C150000}"/>
    <cellStyle name="Normal 3 2 3 7 2 3" xfId="1041" xr:uid="{00000000-0005-0000-0000-00005D150000}"/>
    <cellStyle name="Normal 3 2 3 7 2 3 2" xfId="1917" xr:uid="{00000000-0005-0000-0000-00005E150000}"/>
    <cellStyle name="Normal 3 2 3 7 2 3 2 2" xfId="3669" xr:uid="{00000000-0005-0000-0000-00005F150000}"/>
    <cellStyle name="Normal 3 2 3 7 2 3 2 2 2" xfId="7267" xr:uid="{00000000-0005-0000-0000-000060150000}"/>
    <cellStyle name="Normal 3 2 3 7 2 3 2 2 2 2" xfId="14463" xr:uid="{00000000-0005-0000-0000-000061150000}"/>
    <cellStyle name="Normal 3 2 3 7 2 3 2 2 3" xfId="10865" xr:uid="{00000000-0005-0000-0000-000062150000}"/>
    <cellStyle name="Normal 3 2 3 7 2 3 2 3" xfId="5515" xr:uid="{00000000-0005-0000-0000-000063150000}"/>
    <cellStyle name="Normal 3 2 3 7 2 3 2 3 2" xfId="12711" xr:uid="{00000000-0005-0000-0000-000064150000}"/>
    <cellStyle name="Normal 3 2 3 7 2 3 2 4" xfId="9113" xr:uid="{00000000-0005-0000-0000-000065150000}"/>
    <cellStyle name="Normal 3 2 3 7 2 3 3" xfId="2793" xr:uid="{00000000-0005-0000-0000-000066150000}"/>
    <cellStyle name="Normal 3 2 3 7 2 3 3 2" xfId="6391" xr:uid="{00000000-0005-0000-0000-000067150000}"/>
    <cellStyle name="Normal 3 2 3 7 2 3 3 2 2" xfId="13587" xr:uid="{00000000-0005-0000-0000-000068150000}"/>
    <cellStyle name="Normal 3 2 3 7 2 3 3 3" xfId="9989" xr:uid="{00000000-0005-0000-0000-000069150000}"/>
    <cellStyle name="Normal 3 2 3 7 2 3 4" xfId="4639" xr:uid="{00000000-0005-0000-0000-00006A150000}"/>
    <cellStyle name="Normal 3 2 3 7 2 3 4 2" xfId="11835" xr:uid="{00000000-0005-0000-0000-00006B150000}"/>
    <cellStyle name="Normal 3 2 3 7 2 3 5" xfId="8237" xr:uid="{00000000-0005-0000-0000-00006C150000}"/>
    <cellStyle name="Normal 3 2 3 7 2 4" xfId="1333" xr:uid="{00000000-0005-0000-0000-00006D150000}"/>
    <cellStyle name="Normal 3 2 3 7 2 4 2" xfId="3085" xr:uid="{00000000-0005-0000-0000-00006E150000}"/>
    <cellStyle name="Normal 3 2 3 7 2 4 2 2" xfId="6683" xr:uid="{00000000-0005-0000-0000-00006F150000}"/>
    <cellStyle name="Normal 3 2 3 7 2 4 2 2 2" xfId="13879" xr:uid="{00000000-0005-0000-0000-000070150000}"/>
    <cellStyle name="Normal 3 2 3 7 2 4 2 3" xfId="10281" xr:uid="{00000000-0005-0000-0000-000071150000}"/>
    <cellStyle name="Normal 3 2 3 7 2 4 3" xfId="4931" xr:uid="{00000000-0005-0000-0000-000072150000}"/>
    <cellStyle name="Normal 3 2 3 7 2 4 3 2" xfId="12127" xr:uid="{00000000-0005-0000-0000-000073150000}"/>
    <cellStyle name="Normal 3 2 3 7 2 4 4" xfId="8529" xr:uid="{00000000-0005-0000-0000-000074150000}"/>
    <cellStyle name="Normal 3 2 3 7 2 5" xfId="2209" xr:uid="{00000000-0005-0000-0000-000075150000}"/>
    <cellStyle name="Normal 3 2 3 7 2 5 2" xfId="5807" xr:uid="{00000000-0005-0000-0000-000076150000}"/>
    <cellStyle name="Normal 3 2 3 7 2 5 2 2" xfId="13003" xr:uid="{00000000-0005-0000-0000-000077150000}"/>
    <cellStyle name="Normal 3 2 3 7 2 5 3" xfId="9405" xr:uid="{00000000-0005-0000-0000-000078150000}"/>
    <cellStyle name="Normal 3 2 3 7 2 6" xfId="4055" xr:uid="{00000000-0005-0000-0000-000079150000}"/>
    <cellStyle name="Normal 3 2 3 7 2 6 2" xfId="11251" xr:uid="{00000000-0005-0000-0000-00007A150000}"/>
    <cellStyle name="Normal 3 2 3 7 2 7" xfId="7653" xr:uid="{00000000-0005-0000-0000-00007B150000}"/>
    <cellStyle name="Normal 3 2 3 7 3" xfId="600" xr:uid="{00000000-0005-0000-0000-00007C150000}"/>
    <cellStyle name="Normal 3 2 3 7 3 2" xfId="1479" xr:uid="{00000000-0005-0000-0000-00007D150000}"/>
    <cellStyle name="Normal 3 2 3 7 3 2 2" xfId="3231" xr:uid="{00000000-0005-0000-0000-00007E150000}"/>
    <cellStyle name="Normal 3 2 3 7 3 2 2 2" xfId="6829" xr:uid="{00000000-0005-0000-0000-00007F150000}"/>
    <cellStyle name="Normal 3 2 3 7 3 2 2 2 2" xfId="14025" xr:uid="{00000000-0005-0000-0000-000080150000}"/>
    <cellStyle name="Normal 3 2 3 7 3 2 2 3" xfId="10427" xr:uid="{00000000-0005-0000-0000-000081150000}"/>
    <cellStyle name="Normal 3 2 3 7 3 2 3" xfId="5077" xr:uid="{00000000-0005-0000-0000-000082150000}"/>
    <cellStyle name="Normal 3 2 3 7 3 2 3 2" xfId="12273" xr:uid="{00000000-0005-0000-0000-000083150000}"/>
    <cellStyle name="Normal 3 2 3 7 3 2 4" xfId="8675" xr:uid="{00000000-0005-0000-0000-000084150000}"/>
    <cellStyle name="Normal 3 2 3 7 3 3" xfId="2355" xr:uid="{00000000-0005-0000-0000-000085150000}"/>
    <cellStyle name="Normal 3 2 3 7 3 3 2" xfId="5953" xr:uid="{00000000-0005-0000-0000-000086150000}"/>
    <cellStyle name="Normal 3 2 3 7 3 3 2 2" xfId="13149" xr:uid="{00000000-0005-0000-0000-000087150000}"/>
    <cellStyle name="Normal 3 2 3 7 3 3 3" xfId="9551" xr:uid="{00000000-0005-0000-0000-000088150000}"/>
    <cellStyle name="Normal 3 2 3 7 3 4" xfId="4201" xr:uid="{00000000-0005-0000-0000-000089150000}"/>
    <cellStyle name="Normal 3 2 3 7 3 4 2" xfId="11397" xr:uid="{00000000-0005-0000-0000-00008A150000}"/>
    <cellStyle name="Normal 3 2 3 7 3 5" xfId="7799" xr:uid="{00000000-0005-0000-0000-00008B150000}"/>
    <cellStyle name="Normal 3 2 3 7 4" xfId="895" xr:uid="{00000000-0005-0000-0000-00008C150000}"/>
    <cellStyle name="Normal 3 2 3 7 4 2" xfId="1771" xr:uid="{00000000-0005-0000-0000-00008D150000}"/>
    <cellStyle name="Normal 3 2 3 7 4 2 2" xfId="3523" xr:uid="{00000000-0005-0000-0000-00008E150000}"/>
    <cellStyle name="Normal 3 2 3 7 4 2 2 2" xfId="7121" xr:uid="{00000000-0005-0000-0000-00008F150000}"/>
    <cellStyle name="Normal 3 2 3 7 4 2 2 2 2" xfId="14317" xr:uid="{00000000-0005-0000-0000-000090150000}"/>
    <cellStyle name="Normal 3 2 3 7 4 2 2 3" xfId="10719" xr:uid="{00000000-0005-0000-0000-000091150000}"/>
    <cellStyle name="Normal 3 2 3 7 4 2 3" xfId="5369" xr:uid="{00000000-0005-0000-0000-000092150000}"/>
    <cellStyle name="Normal 3 2 3 7 4 2 3 2" xfId="12565" xr:uid="{00000000-0005-0000-0000-000093150000}"/>
    <cellStyle name="Normal 3 2 3 7 4 2 4" xfId="8967" xr:uid="{00000000-0005-0000-0000-000094150000}"/>
    <cellStyle name="Normal 3 2 3 7 4 3" xfId="2647" xr:uid="{00000000-0005-0000-0000-000095150000}"/>
    <cellStyle name="Normal 3 2 3 7 4 3 2" xfId="6245" xr:uid="{00000000-0005-0000-0000-000096150000}"/>
    <cellStyle name="Normal 3 2 3 7 4 3 2 2" xfId="13441" xr:uid="{00000000-0005-0000-0000-000097150000}"/>
    <cellStyle name="Normal 3 2 3 7 4 3 3" xfId="9843" xr:uid="{00000000-0005-0000-0000-000098150000}"/>
    <cellStyle name="Normal 3 2 3 7 4 4" xfId="4493" xr:uid="{00000000-0005-0000-0000-000099150000}"/>
    <cellStyle name="Normal 3 2 3 7 4 4 2" xfId="11689" xr:uid="{00000000-0005-0000-0000-00009A150000}"/>
    <cellStyle name="Normal 3 2 3 7 4 5" xfId="8091" xr:uid="{00000000-0005-0000-0000-00009B150000}"/>
    <cellStyle name="Normal 3 2 3 7 5" xfId="1187" xr:uid="{00000000-0005-0000-0000-00009C150000}"/>
    <cellStyle name="Normal 3 2 3 7 5 2" xfId="2939" xr:uid="{00000000-0005-0000-0000-00009D150000}"/>
    <cellStyle name="Normal 3 2 3 7 5 2 2" xfId="6537" xr:uid="{00000000-0005-0000-0000-00009E150000}"/>
    <cellStyle name="Normal 3 2 3 7 5 2 2 2" xfId="13733" xr:uid="{00000000-0005-0000-0000-00009F150000}"/>
    <cellStyle name="Normal 3 2 3 7 5 2 3" xfId="10135" xr:uid="{00000000-0005-0000-0000-0000A0150000}"/>
    <cellStyle name="Normal 3 2 3 7 5 3" xfId="4785" xr:uid="{00000000-0005-0000-0000-0000A1150000}"/>
    <cellStyle name="Normal 3 2 3 7 5 3 2" xfId="11981" xr:uid="{00000000-0005-0000-0000-0000A2150000}"/>
    <cellStyle name="Normal 3 2 3 7 5 4" xfId="8383" xr:uid="{00000000-0005-0000-0000-0000A3150000}"/>
    <cellStyle name="Normal 3 2 3 7 6" xfId="2063" xr:uid="{00000000-0005-0000-0000-0000A4150000}"/>
    <cellStyle name="Normal 3 2 3 7 6 2" xfId="5661" xr:uid="{00000000-0005-0000-0000-0000A5150000}"/>
    <cellStyle name="Normal 3 2 3 7 6 2 2" xfId="12857" xr:uid="{00000000-0005-0000-0000-0000A6150000}"/>
    <cellStyle name="Normal 3 2 3 7 6 3" xfId="9259" xr:uid="{00000000-0005-0000-0000-0000A7150000}"/>
    <cellStyle name="Normal 3 2 3 7 7" xfId="3749" xr:uid="{00000000-0005-0000-0000-0000A8150000}"/>
    <cellStyle name="Normal 3 2 3 7 7 2" xfId="7347" xr:uid="{00000000-0005-0000-0000-0000A9150000}"/>
    <cellStyle name="Normal 3 2 3 7 7 2 2" xfId="14543" xr:uid="{00000000-0005-0000-0000-0000AA150000}"/>
    <cellStyle name="Normal 3 2 3 7 7 3" xfId="10945" xr:uid="{00000000-0005-0000-0000-0000AB150000}"/>
    <cellStyle name="Normal 3 2 3 7 8" xfId="3909" xr:uid="{00000000-0005-0000-0000-0000AC150000}"/>
    <cellStyle name="Normal 3 2 3 7 8 2" xfId="11105" xr:uid="{00000000-0005-0000-0000-0000AD150000}"/>
    <cellStyle name="Normal 3 2 3 7 9" xfId="7507" xr:uid="{00000000-0005-0000-0000-0000AE150000}"/>
    <cellStyle name="Normal 3 2 3 8" xfId="374" xr:uid="{00000000-0005-0000-0000-0000AF150000}"/>
    <cellStyle name="Normal 3 2 3 8 2" xfId="666" xr:uid="{00000000-0005-0000-0000-0000B0150000}"/>
    <cellStyle name="Normal 3 2 3 8 2 2" xfId="1545" xr:uid="{00000000-0005-0000-0000-0000B1150000}"/>
    <cellStyle name="Normal 3 2 3 8 2 2 2" xfId="3297" xr:uid="{00000000-0005-0000-0000-0000B2150000}"/>
    <cellStyle name="Normal 3 2 3 8 2 2 2 2" xfId="6895" xr:uid="{00000000-0005-0000-0000-0000B3150000}"/>
    <cellStyle name="Normal 3 2 3 8 2 2 2 2 2" xfId="14091" xr:uid="{00000000-0005-0000-0000-0000B4150000}"/>
    <cellStyle name="Normal 3 2 3 8 2 2 2 3" xfId="10493" xr:uid="{00000000-0005-0000-0000-0000B5150000}"/>
    <cellStyle name="Normal 3 2 3 8 2 2 3" xfId="5143" xr:uid="{00000000-0005-0000-0000-0000B6150000}"/>
    <cellStyle name="Normal 3 2 3 8 2 2 3 2" xfId="12339" xr:uid="{00000000-0005-0000-0000-0000B7150000}"/>
    <cellStyle name="Normal 3 2 3 8 2 2 4" xfId="8741" xr:uid="{00000000-0005-0000-0000-0000B8150000}"/>
    <cellStyle name="Normal 3 2 3 8 2 3" xfId="2421" xr:uid="{00000000-0005-0000-0000-0000B9150000}"/>
    <cellStyle name="Normal 3 2 3 8 2 3 2" xfId="6019" xr:uid="{00000000-0005-0000-0000-0000BA150000}"/>
    <cellStyle name="Normal 3 2 3 8 2 3 2 2" xfId="13215" xr:uid="{00000000-0005-0000-0000-0000BB150000}"/>
    <cellStyle name="Normal 3 2 3 8 2 3 3" xfId="9617" xr:uid="{00000000-0005-0000-0000-0000BC150000}"/>
    <cellStyle name="Normal 3 2 3 8 2 4" xfId="4267" xr:uid="{00000000-0005-0000-0000-0000BD150000}"/>
    <cellStyle name="Normal 3 2 3 8 2 4 2" xfId="11463" xr:uid="{00000000-0005-0000-0000-0000BE150000}"/>
    <cellStyle name="Normal 3 2 3 8 2 5" xfId="7865" xr:uid="{00000000-0005-0000-0000-0000BF150000}"/>
    <cellStyle name="Normal 3 2 3 8 3" xfId="961" xr:uid="{00000000-0005-0000-0000-0000C0150000}"/>
    <cellStyle name="Normal 3 2 3 8 3 2" xfId="1837" xr:uid="{00000000-0005-0000-0000-0000C1150000}"/>
    <cellStyle name="Normal 3 2 3 8 3 2 2" xfId="3589" xr:uid="{00000000-0005-0000-0000-0000C2150000}"/>
    <cellStyle name="Normal 3 2 3 8 3 2 2 2" xfId="7187" xr:uid="{00000000-0005-0000-0000-0000C3150000}"/>
    <cellStyle name="Normal 3 2 3 8 3 2 2 2 2" xfId="14383" xr:uid="{00000000-0005-0000-0000-0000C4150000}"/>
    <cellStyle name="Normal 3 2 3 8 3 2 2 3" xfId="10785" xr:uid="{00000000-0005-0000-0000-0000C5150000}"/>
    <cellStyle name="Normal 3 2 3 8 3 2 3" xfId="5435" xr:uid="{00000000-0005-0000-0000-0000C6150000}"/>
    <cellStyle name="Normal 3 2 3 8 3 2 3 2" xfId="12631" xr:uid="{00000000-0005-0000-0000-0000C7150000}"/>
    <cellStyle name="Normal 3 2 3 8 3 2 4" xfId="9033" xr:uid="{00000000-0005-0000-0000-0000C8150000}"/>
    <cellStyle name="Normal 3 2 3 8 3 3" xfId="2713" xr:uid="{00000000-0005-0000-0000-0000C9150000}"/>
    <cellStyle name="Normal 3 2 3 8 3 3 2" xfId="6311" xr:uid="{00000000-0005-0000-0000-0000CA150000}"/>
    <cellStyle name="Normal 3 2 3 8 3 3 2 2" xfId="13507" xr:uid="{00000000-0005-0000-0000-0000CB150000}"/>
    <cellStyle name="Normal 3 2 3 8 3 3 3" xfId="9909" xr:uid="{00000000-0005-0000-0000-0000CC150000}"/>
    <cellStyle name="Normal 3 2 3 8 3 4" xfId="4559" xr:uid="{00000000-0005-0000-0000-0000CD150000}"/>
    <cellStyle name="Normal 3 2 3 8 3 4 2" xfId="11755" xr:uid="{00000000-0005-0000-0000-0000CE150000}"/>
    <cellStyle name="Normal 3 2 3 8 3 5" xfId="8157" xr:uid="{00000000-0005-0000-0000-0000CF150000}"/>
    <cellStyle name="Normal 3 2 3 8 4" xfId="1253" xr:uid="{00000000-0005-0000-0000-0000D0150000}"/>
    <cellStyle name="Normal 3 2 3 8 4 2" xfId="3005" xr:uid="{00000000-0005-0000-0000-0000D1150000}"/>
    <cellStyle name="Normal 3 2 3 8 4 2 2" xfId="6603" xr:uid="{00000000-0005-0000-0000-0000D2150000}"/>
    <cellStyle name="Normal 3 2 3 8 4 2 2 2" xfId="13799" xr:uid="{00000000-0005-0000-0000-0000D3150000}"/>
    <cellStyle name="Normal 3 2 3 8 4 2 3" xfId="10201" xr:uid="{00000000-0005-0000-0000-0000D4150000}"/>
    <cellStyle name="Normal 3 2 3 8 4 3" xfId="4851" xr:uid="{00000000-0005-0000-0000-0000D5150000}"/>
    <cellStyle name="Normal 3 2 3 8 4 3 2" xfId="12047" xr:uid="{00000000-0005-0000-0000-0000D6150000}"/>
    <cellStyle name="Normal 3 2 3 8 4 4" xfId="8449" xr:uid="{00000000-0005-0000-0000-0000D7150000}"/>
    <cellStyle name="Normal 3 2 3 8 5" xfId="2129" xr:uid="{00000000-0005-0000-0000-0000D8150000}"/>
    <cellStyle name="Normal 3 2 3 8 5 2" xfId="5727" xr:uid="{00000000-0005-0000-0000-0000D9150000}"/>
    <cellStyle name="Normal 3 2 3 8 5 2 2" xfId="12923" xr:uid="{00000000-0005-0000-0000-0000DA150000}"/>
    <cellStyle name="Normal 3 2 3 8 5 3" xfId="9325" xr:uid="{00000000-0005-0000-0000-0000DB150000}"/>
    <cellStyle name="Normal 3 2 3 8 6" xfId="3975" xr:uid="{00000000-0005-0000-0000-0000DC150000}"/>
    <cellStyle name="Normal 3 2 3 8 6 2" xfId="11171" xr:uid="{00000000-0005-0000-0000-0000DD150000}"/>
    <cellStyle name="Normal 3 2 3 8 7" xfId="7573" xr:uid="{00000000-0005-0000-0000-0000DE150000}"/>
    <cellStyle name="Normal 3 2 3 9" xfId="520" xr:uid="{00000000-0005-0000-0000-0000DF150000}"/>
    <cellStyle name="Normal 3 2 3 9 2" xfId="1399" xr:uid="{00000000-0005-0000-0000-0000E0150000}"/>
    <cellStyle name="Normal 3 2 3 9 2 2" xfId="3151" xr:uid="{00000000-0005-0000-0000-0000E1150000}"/>
    <cellStyle name="Normal 3 2 3 9 2 2 2" xfId="6749" xr:uid="{00000000-0005-0000-0000-0000E2150000}"/>
    <cellStyle name="Normal 3 2 3 9 2 2 2 2" xfId="13945" xr:uid="{00000000-0005-0000-0000-0000E3150000}"/>
    <cellStyle name="Normal 3 2 3 9 2 2 3" xfId="10347" xr:uid="{00000000-0005-0000-0000-0000E4150000}"/>
    <cellStyle name="Normal 3 2 3 9 2 3" xfId="4997" xr:uid="{00000000-0005-0000-0000-0000E5150000}"/>
    <cellStyle name="Normal 3 2 3 9 2 3 2" xfId="12193" xr:uid="{00000000-0005-0000-0000-0000E6150000}"/>
    <cellStyle name="Normal 3 2 3 9 2 4" xfId="8595" xr:uid="{00000000-0005-0000-0000-0000E7150000}"/>
    <cellStyle name="Normal 3 2 3 9 3" xfId="2275" xr:uid="{00000000-0005-0000-0000-0000E8150000}"/>
    <cellStyle name="Normal 3 2 3 9 3 2" xfId="5873" xr:uid="{00000000-0005-0000-0000-0000E9150000}"/>
    <cellStyle name="Normal 3 2 3 9 3 2 2" xfId="13069" xr:uid="{00000000-0005-0000-0000-0000EA150000}"/>
    <cellStyle name="Normal 3 2 3 9 3 3" xfId="9471" xr:uid="{00000000-0005-0000-0000-0000EB150000}"/>
    <cellStyle name="Normal 3 2 3 9 4" xfId="4121" xr:uid="{00000000-0005-0000-0000-0000EC150000}"/>
    <cellStyle name="Normal 3 2 3 9 4 2" xfId="11317" xr:uid="{00000000-0005-0000-0000-0000ED150000}"/>
    <cellStyle name="Normal 3 2 3 9 5" xfId="7719" xr:uid="{00000000-0005-0000-0000-0000EE150000}"/>
    <cellStyle name="Normal 3 2 4" xfId="51" xr:uid="{00000000-0005-0000-0000-0000EF150000}"/>
    <cellStyle name="Normal 3 2 4 10" xfId="1993" xr:uid="{00000000-0005-0000-0000-0000F0150000}"/>
    <cellStyle name="Normal 3 2 4 10 2" xfId="5591" xr:uid="{00000000-0005-0000-0000-0000F1150000}"/>
    <cellStyle name="Normal 3 2 4 10 2 2" xfId="12787" xr:uid="{00000000-0005-0000-0000-0000F2150000}"/>
    <cellStyle name="Normal 3 2 4 10 3" xfId="9189" xr:uid="{00000000-0005-0000-0000-0000F3150000}"/>
    <cellStyle name="Normal 3 2 4 11" xfId="3737" xr:uid="{00000000-0005-0000-0000-0000F4150000}"/>
    <cellStyle name="Normal 3 2 4 11 2" xfId="7335" xr:uid="{00000000-0005-0000-0000-0000F5150000}"/>
    <cellStyle name="Normal 3 2 4 11 2 2" xfId="14531" xr:uid="{00000000-0005-0000-0000-0000F6150000}"/>
    <cellStyle name="Normal 3 2 4 11 3" xfId="10933" xr:uid="{00000000-0005-0000-0000-0000F7150000}"/>
    <cellStyle name="Normal 3 2 4 12" xfId="3839" xr:uid="{00000000-0005-0000-0000-0000F8150000}"/>
    <cellStyle name="Normal 3 2 4 12 2" xfId="11035" xr:uid="{00000000-0005-0000-0000-0000F9150000}"/>
    <cellStyle name="Normal 3 2 4 13" xfId="7437" xr:uid="{00000000-0005-0000-0000-0000FA150000}"/>
    <cellStyle name="Normal 3 2 4 14" xfId="231" xr:uid="{00000000-0005-0000-0000-0000FB150000}"/>
    <cellStyle name="Normal 3 2 4 15" xfId="128" xr:uid="{00000000-0005-0000-0000-0000FC150000}"/>
    <cellStyle name="Normal 3 2 4 2" xfId="52" xr:uid="{00000000-0005-0000-0000-0000FD150000}"/>
    <cellStyle name="Normal 3 2 4 2 10" xfId="7459" xr:uid="{00000000-0005-0000-0000-0000FE150000}"/>
    <cellStyle name="Normal 3 2 4 2 11" xfId="253" xr:uid="{00000000-0005-0000-0000-0000FF150000}"/>
    <cellStyle name="Normal 3 2 4 2 12" xfId="172" xr:uid="{00000000-0005-0000-0000-000000160000}"/>
    <cellStyle name="Normal 3 2 4 2 2" xfId="338" xr:uid="{00000000-0005-0000-0000-000001160000}"/>
    <cellStyle name="Normal 3 2 4 2 2 2" xfId="486" xr:uid="{00000000-0005-0000-0000-000002160000}"/>
    <cellStyle name="Normal 3 2 4 2 2 2 2" xfId="778" xr:uid="{00000000-0005-0000-0000-000003160000}"/>
    <cellStyle name="Normal 3 2 4 2 2 2 2 2" xfId="1657" xr:uid="{00000000-0005-0000-0000-000004160000}"/>
    <cellStyle name="Normal 3 2 4 2 2 2 2 2 2" xfId="3409" xr:uid="{00000000-0005-0000-0000-000005160000}"/>
    <cellStyle name="Normal 3 2 4 2 2 2 2 2 2 2" xfId="7007" xr:uid="{00000000-0005-0000-0000-000006160000}"/>
    <cellStyle name="Normal 3 2 4 2 2 2 2 2 2 2 2" xfId="14203" xr:uid="{00000000-0005-0000-0000-000007160000}"/>
    <cellStyle name="Normal 3 2 4 2 2 2 2 2 2 3" xfId="10605" xr:uid="{00000000-0005-0000-0000-000008160000}"/>
    <cellStyle name="Normal 3 2 4 2 2 2 2 2 3" xfId="5255" xr:uid="{00000000-0005-0000-0000-000009160000}"/>
    <cellStyle name="Normal 3 2 4 2 2 2 2 2 3 2" xfId="12451" xr:uid="{00000000-0005-0000-0000-00000A160000}"/>
    <cellStyle name="Normal 3 2 4 2 2 2 2 2 4" xfId="8853" xr:uid="{00000000-0005-0000-0000-00000B160000}"/>
    <cellStyle name="Normal 3 2 4 2 2 2 2 3" xfId="2533" xr:uid="{00000000-0005-0000-0000-00000C160000}"/>
    <cellStyle name="Normal 3 2 4 2 2 2 2 3 2" xfId="6131" xr:uid="{00000000-0005-0000-0000-00000D160000}"/>
    <cellStyle name="Normal 3 2 4 2 2 2 2 3 2 2" xfId="13327" xr:uid="{00000000-0005-0000-0000-00000E160000}"/>
    <cellStyle name="Normal 3 2 4 2 2 2 2 3 3" xfId="9729" xr:uid="{00000000-0005-0000-0000-00000F160000}"/>
    <cellStyle name="Normal 3 2 4 2 2 2 2 4" xfId="4379" xr:uid="{00000000-0005-0000-0000-000010160000}"/>
    <cellStyle name="Normal 3 2 4 2 2 2 2 4 2" xfId="11575" xr:uid="{00000000-0005-0000-0000-000011160000}"/>
    <cellStyle name="Normal 3 2 4 2 2 2 2 5" xfId="7977" xr:uid="{00000000-0005-0000-0000-000012160000}"/>
    <cellStyle name="Normal 3 2 4 2 2 2 3" xfId="1073" xr:uid="{00000000-0005-0000-0000-000013160000}"/>
    <cellStyle name="Normal 3 2 4 2 2 2 3 2" xfId="1949" xr:uid="{00000000-0005-0000-0000-000014160000}"/>
    <cellStyle name="Normal 3 2 4 2 2 2 3 2 2" xfId="3701" xr:uid="{00000000-0005-0000-0000-000015160000}"/>
    <cellStyle name="Normal 3 2 4 2 2 2 3 2 2 2" xfId="7299" xr:uid="{00000000-0005-0000-0000-000016160000}"/>
    <cellStyle name="Normal 3 2 4 2 2 2 3 2 2 2 2" xfId="14495" xr:uid="{00000000-0005-0000-0000-000017160000}"/>
    <cellStyle name="Normal 3 2 4 2 2 2 3 2 2 3" xfId="10897" xr:uid="{00000000-0005-0000-0000-000018160000}"/>
    <cellStyle name="Normal 3 2 4 2 2 2 3 2 3" xfId="5547" xr:uid="{00000000-0005-0000-0000-000019160000}"/>
    <cellStyle name="Normal 3 2 4 2 2 2 3 2 3 2" xfId="12743" xr:uid="{00000000-0005-0000-0000-00001A160000}"/>
    <cellStyle name="Normal 3 2 4 2 2 2 3 2 4" xfId="9145" xr:uid="{00000000-0005-0000-0000-00001B160000}"/>
    <cellStyle name="Normal 3 2 4 2 2 2 3 3" xfId="2825" xr:uid="{00000000-0005-0000-0000-00001C160000}"/>
    <cellStyle name="Normal 3 2 4 2 2 2 3 3 2" xfId="6423" xr:uid="{00000000-0005-0000-0000-00001D160000}"/>
    <cellStyle name="Normal 3 2 4 2 2 2 3 3 2 2" xfId="13619" xr:uid="{00000000-0005-0000-0000-00001E160000}"/>
    <cellStyle name="Normal 3 2 4 2 2 2 3 3 3" xfId="10021" xr:uid="{00000000-0005-0000-0000-00001F160000}"/>
    <cellStyle name="Normal 3 2 4 2 2 2 3 4" xfId="4671" xr:uid="{00000000-0005-0000-0000-000020160000}"/>
    <cellStyle name="Normal 3 2 4 2 2 2 3 4 2" xfId="11867" xr:uid="{00000000-0005-0000-0000-000021160000}"/>
    <cellStyle name="Normal 3 2 4 2 2 2 3 5" xfId="8269" xr:uid="{00000000-0005-0000-0000-000022160000}"/>
    <cellStyle name="Normal 3 2 4 2 2 2 4" xfId="1365" xr:uid="{00000000-0005-0000-0000-000023160000}"/>
    <cellStyle name="Normal 3 2 4 2 2 2 4 2" xfId="3117" xr:uid="{00000000-0005-0000-0000-000024160000}"/>
    <cellStyle name="Normal 3 2 4 2 2 2 4 2 2" xfId="6715" xr:uid="{00000000-0005-0000-0000-000025160000}"/>
    <cellStyle name="Normal 3 2 4 2 2 2 4 2 2 2" xfId="13911" xr:uid="{00000000-0005-0000-0000-000026160000}"/>
    <cellStyle name="Normal 3 2 4 2 2 2 4 2 3" xfId="10313" xr:uid="{00000000-0005-0000-0000-000027160000}"/>
    <cellStyle name="Normal 3 2 4 2 2 2 4 3" xfId="4963" xr:uid="{00000000-0005-0000-0000-000028160000}"/>
    <cellStyle name="Normal 3 2 4 2 2 2 4 3 2" xfId="12159" xr:uid="{00000000-0005-0000-0000-000029160000}"/>
    <cellStyle name="Normal 3 2 4 2 2 2 4 4" xfId="8561" xr:uid="{00000000-0005-0000-0000-00002A160000}"/>
    <cellStyle name="Normal 3 2 4 2 2 2 5" xfId="2241" xr:uid="{00000000-0005-0000-0000-00002B160000}"/>
    <cellStyle name="Normal 3 2 4 2 2 2 5 2" xfId="5839" xr:uid="{00000000-0005-0000-0000-00002C160000}"/>
    <cellStyle name="Normal 3 2 4 2 2 2 5 2 2" xfId="13035" xr:uid="{00000000-0005-0000-0000-00002D160000}"/>
    <cellStyle name="Normal 3 2 4 2 2 2 5 3" xfId="9437" xr:uid="{00000000-0005-0000-0000-00002E160000}"/>
    <cellStyle name="Normal 3 2 4 2 2 2 6" xfId="4087" xr:uid="{00000000-0005-0000-0000-00002F160000}"/>
    <cellStyle name="Normal 3 2 4 2 2 2 6 2" xfId="11283" xr:uid="{00000000-0005-0000-0000-000030160000}"/>
    <cellStyle name="Normal 3 2 4 2 2 2 7" xfId="7685" xr:uid="{00000000-0005-0000-0000-000031160000}"/>
    <cellStyle name="Normal 3 2 4 2 2 3" xfId="632" xr:uid="{00000000-0005-0000-0000-000032160000}"/>
    <cellStyle name="Normal 3 2 4 2 2 3 2" xfId="1511" xr:uid="{00000000-0005-0000-0000-000033160000}"/>
    <cellStyle name="Normal 3 2 4 2 2 3 2 2" xfId="3263" xr:uid="{00000000-0005-0000-0000-000034160000}"/>
    <cellStyle name="Normal 3 2 4 2 2 3 2 2 2" xfId="6861" xr:uid="{00000000-0005-0000-0000-000035160000}"/>
    <cellStyle name="Normal 3 2 4 2 2 3 2 2 2 2" xfId="14057" xr:uid="{00000000-0005-0000-0000-000036160000}"/>
    <cellStyle name="Normal 3 2 4 2 2 3 2 2 3" xfId="10459" xr:uid="{00000000-0005-0000-0000-000037160000}"/>
    <cellStyle name="Normal 3 2 4 2 2 3 2 3" xfId="5109" xr:uid="{00000000-0005-0000-0000-000038160000}"/>
    <cellStyle name="Normal 3 2 4 2 2 3 2 3 2" xfId="12305" xr:uid="{00000000-0005-0000-0000-000039160000}"/>
    <cellStyle name="Normal 3 2 4 2 2 3 2 4" xfId="8707" xr:uid="{00000000-0005-0000-0000-00003A160000}"/>
    <cellStyle name="Normal 3 2 4 2 2 3 3" xfId="2387" xr:uid="{00000000-0005-0000-0000-00003B160000}"/>
    <cellStyle name="Normal 3 2 4 2 2 3 3 2" xfId="5985" xr:uid="{00000000-0005-0000-0000-00003C160000}"/>
    <cellStyle name="Normal 3 2 4 2 2 3 3 2 2" xfId="13181" xr:uid="{00000000-0005-0000-0000-00003D160000}"/>
    <cellStyle name="Normal 3 2 4 2 2 3 3 3" xfId="9583" xr:uid="{00000000-0005-0000-0000-00003E160000}"/>
    <cellStyle name="Normal 3 2 4 2 2 3 4" xfId="4233" xr:uid="{00000000-0005-0000-0000-00003F160000}"/>
    <cellStyle name="Normal 3 2 4 2 2 3 4 2" xfId="11429" xr:uid="{00000000-0005-0000-0000-000040160000}"/>
    <cellStyle name="Normal 3 2 4 2 2 3 5" xfId="7831" xr:uid="{00000000-0005-0000-0000-000041160000}"/>
    <cellStyle name="Normal 3 2 4 2 2 4" xfId="927" xr:uid="{00000000-0005-0000-0000-000042160000}"/>
    <cellStyle name="Normal 3 2 4 2 2 4 2" xfId="1803" xr:uid="{00000000-0005-0000-0000-000043160000}"/>
    <cellStyle name="Normal 3 2 4 2 2 4 2 2" xfId="3555" xr:uid="{00000000-0005-0000-0000-000044160000}"/>
    <cellStyle name="Normal 3 2 4 2 2 4 2 2 2" xfId="7153" xr:uid="{00000000-0005-0000-0000-000045160000}"/>
    <cellStyle name="Normal 3 2 4 2 2 4 2 2 2 2" xfId="14349" xr:uid="{00000000-0005-0000-0000-000046160000}"/>
    <cellStyle name="Normal 3 2 4 2 2 4 2 2 3" xfId="10751" xr:uid="{00000000-0005-0000-0000-000047160000}"/>
    <cellStyle name="Normal 3 2 4 2 2 4 2 3" xfId="5401" xr:uid="{00000000-0005-0000-0000-000048160000}"/>
    <cellStyle name="Normal 3 2 4 2 2 4 2 3 2" xfId="12597" xr:uid="{00000000-0005-0000-0000-000049160000}"/>
    <cellStyle name="Normal 3 2 4 2 2 4 2 4" xfId="8999" xr:uid="{00000000-0005-0000-0000-00004A160000}"/>
    <cellStyle name="Normal 3 2 4 2 2 4 3" xfId="2679" xr:uid="{00000000-0005-0000-0000-00004B160000}"/>
    <cellStyle name="Normal 3 2 4 2 2 4 3 2" xfId="6277" xr:uid="{00000000-0005-0000-0000-00004C160000}"/>
    <cellStyle name="Normal 3 2 4 2 2 4 3 2 2" xfId="13473" xr:uid="{00000000-0005-0000-0000-00004D160000}"/>
    <cellStyle name="Normal 3 2 4 2 2 4 3 3" xfId="9875" xr:uid="{00000000-0005-0000-0000-00004E160000}"/>
    <cellStyle name="Normal 3 2 4 2 2 4 4" xfId="4525" xr:uid="{00000000-0005-0000-0000-00004F160000}"/>
    <cellStyle name="Normal 3 2 4 2 2 4 4 2" xfId="11721" xr:uid="{00000000-0005-0000-0000-000050160000}"/>
    <cellStyle name="Normal 3 2 4 2 2 4 5" xfId="8123" xr:uid="{00000000-0005-0000-0000-000051160000}"/>
    <cellStyle name="Normal 3 2 4 2 2 5" xfId="1219" xr:uid="{00000000-0005-0000-0000-000052160000}"/>
    <cellStyle name="Normal 3 2 4 2 2 5 2" xfId="2971" xr:uid="{00000000-0005-0000-0000-000053160000}"/>
    <cellStyle name="Normal 3 2 4 2 2 5 2 2" xfId="6569" xr:uid="{00000000-0005-0000-0000-000054160000}"/>
    <cellStyle name="Normal 3 2 4 2 2 5 2 2 2" xfId="13765" xr:uid="{00000000-0005-0000-0000-000055160000}"/>
    <cellStyle name="Normal 3 2 4 2 2 5 2 3" xfId="10167" xr:uid="{00000000-0005-0000-0000-000056160000}"/>
    <cellStyle name="Normal 3 2 4 2 2 5 3" xfId="4817" xr:uid="{00000000-0005-0000-0000-000057160000}"/>
    <cellStyle name="Normal 3 2 4 2 2 5 3 2" xfId="12013" xr:uid="{00000000-0005-0000-0000-000058160000}"/>
    <cellStyle name="Normal 3 2 4 2 2 5 4" xfId="8415" xr:uid="{00000000-0005-0000-0000-000059160000}"/>
    <cellStyle name="Normal 3 2 4 2 2 6" xfId="2095" xr:uid="{00000000-0005-0000-0000-00005A160000}"/>
    <cellStyle name="Normal 3 2 4 2 2 6 2" xfId="5693" xr:uid="{00000000-0005-0000-0000-00005B160000}"/>
    <cellStyle name="Normal 3 2 4 2 2 6 2 2" xfId="12889" xr:uid="{00000000-0005-0000-0000-00005C160000}"/>
    <cellStyle name="Normal 3 2 4 2 2 6 3" xfId="9291" xr:uid="{00000000-0005-0000-0000-00005D160000}"/>
    <cellStyle name="Normal 3 2 4 2 2 7" xfId="3941" xr:uid="{00000000-0005-0000-0000-00005E160000}"/>
    <cellStyle name="Normal 3 2 4 2 2 7 2" xfId="11137" xr:uid="{00000000-0005-0000-0000-00005F160000}"/>
    <cellStyle name="Normal 3 2 4 2 2 8" xfId="7539" xr:uid="{00000000-0005-0000-0000-000060160000}"/>
    <cellStyle name="Normal 3 2 4 2 3" xfId="406" xr:uid="{00000000-0005-0000-0000-000061160000}"/>
    <cellStyle name="Normal 3 2 4 2 3 2" xfId="698" xr:uid="{00000000-0005-0000-0000-000062160000}"/>
    <cellStyle name="Normal 3 2 4 2 3 2 2" xfId="1577" xr:uid="{00000000-0005-0000-0000-000063160000}"/>
    <cellStyle name="Normal 3 2 4 2 3 2 2 2" xfId="3329" xr:uid="{00000000-0005-0000-0000-000064160000}"/>
    <cellStyle name="Normal 3 2 4 2 3 2 2 2 2" xfId="6927" xr:uid="{00000000-0005-0000-0000-000065160000}"/>
    <cellStyle name="Normal 3 2 4 2 3 2 2 2 2 2" xfId="14123" xr:uid="{00000000-0005-0000-0000-000066160000}"/>
    <cellStyle name="Normal 3 2 4 2 3 2 2 2 3" xfId="10525" xr:uid="{00000000-0005-0000-0000-000067160000}"/>
    <cellStyle name="Normal 3 2 4 2 3 2 2 3" xfId="5175" xr:uid="{00000000-0005-0000-0000-000068160000}"/>
    <cellStyle name="Normal 3 2 4 2 3 2 2 3 2" xfId="12371" xr:uid="{00000000-0005-0000-0000-000069160000}"/>
    <cellStyle name="Normal 3 2 4 2 3 2 2 4" xfId="8773" xr:uid="{00000000-0005-0000-0000-00006A160000}"/>
    <cellStyle name="Normal 3 2 4 2 3 2 3" xfId="2453" xr:uid="{00000000-0005-0000-0000-00006B160000}"/>
    <cellStyle name="Normal 3 2 4 2 3 2 3 2" xfId="6051" xr:uid="{00000000-0005-0000-0000-00006C160000}"/>
    <cellStyle name="Normal 3 2 4 2 3 2 3 2 2" xfId="13247" xr:uid="{00000000-0005-0000-0000-00006D160000}"/>
    <cellStyle name="Normal 3 2 4 2 3 2 3 3" xfId="9649" xr:uid="{00000000-0005-0000-0000-00006E160000}"/>
    <cellStyle name="Normal 3 2 4 2 3 2 4" xfId="4299" xr:uid="{00000000-0005-0000-0000-00006F160000}"/>
    <cellStyle name="Normal 3 2 4 2 3 2 4 2" xfId="11495" xr:uid="{00000000-0005-0000-0000-000070160000}"/>
    <cellStyle name="Normal 3 2 4 2 3 2 5" xfId="7897" xr:uid="{00000000-0005-0000-0000-000071160000}"/>
    <cellStyle name="Normal 3 2 4 2 3 3" xfId="993" xr:uid="{00000000-0005-0000-0000-000072160000}"/>
    <cellStyle name="Normal 3 2 4 2 3 3 2" xfId="1869" xr:uid="{00000000-0005-0000-0000-000073160000}"/>
    <cellStyle name="Normal 3 2 4 2 3 3 2 2" xfId="3621" xr:uid="{00000000-0005-0000-0000-000074160000}"/>
    <cellStyle name="Normal 3 2 4 2 3 3 2 2 2" xfId="7219" xr:uid="{00000000-0005-0000-0000-000075160000}"/>
    <cellStyle name="Normal 3 2 4 2 3 3 2 2 2 2" xfId="14415" xr:uid="{00000000-0005-0000-0000-000076160000}"/>
    <cellStyle name="Normal 3 2 4 2 3 3 2 2 3" xfId="10817" xr:uid="{00000000-0005-0000-0000-000077160000}"/>
    <cellStyle name="Normal 3 2 4 2 3 3 2 3" xfId="5467" xr:uid="{00000000-0005-0000-0000-000078160000}"/>
    <cellStyle name="Normal 3 2 4 2 3 3 2 3 2" xfId="12663" xr:uid="{00000000-0005-0000-0000-000079160000}"/>
    <cellStyle name="Normal 3 2 4 2 3 3 2 4" xfId="9065" xr:uid="{00000000-0005-0000-0000-00007A160000}"/>
    <cellStyle name="Normal 3 2 4 2 3 3 3" xfId="2745" xr:uid="{00000000-0005-0000-0000-00007B160000}"/>
    <cellStyle name="Normal 3 2 4 2 3 3 3 2" xfId="6343" xr:uid="{00000000-0005-0000-0000-00007C160000}"/>
    <cellStyle name="Normal 3 2 4 2 3 3 3 2 2" xfId="13539" xr:uid="{00000000-0005-0000-0000-00007D160000}"/>
    <cellStyle name="Normal 3 2 4 2 3 3 3 3" xfId="9941" xr:uid="{00000000-0005-0000-0000-00007E160000}"/>
    <cellStyle name="Normal 3 2 4 2 3 3 4" xfId="4591" xr:uid="{00000000-0005-0000-0000-00007F160000}"/>
    <cellStyle name="Normal 3 2 4 2 3 3 4 2" xfId="11787" xr:uid="{00000000-0005-0000-0000-000080160000}"/>
    <cellStyle name="Normal 3 2 4 2 3 3 5" xfId="8189" xr:uid="{00000000-0005-0000-0000-000081160000}"/>
    <cellStyle name="Normal 3 2 4 2 3 4" xfId="1285" xr:uid="{00000000-0005-0000-0000-000082160000}"/>
    <cellStyle name="Normal 3 2 4 2 3 4 2" xfId="3037" xr:uid="{00000000-0005-0000-0000-000083160000}"/>
    <cellStyle name="Normal 3 2 4 2 3 4 2 2" xfId="6635" xr:uid="{00000000-0005-0000-0000-000084160000}"/>
    <cellStyle name="Normal 3 2 4 2 3 4 2 2 2" xfId="13831" xr:uid="{00000000-0005-0000-0000-000085160000}"/>
    <cellStyle name="Normal 3 2 4 2 3 4 2 3" xfId="10233" xr:uid="{00000000-0005-0000-0000-000086160000}"/>
    <cellStyle name="Normal 3 2 4 2 3 4 3" xfId="4883" xr:uid="{00000000-0005-0000-0000-000087160000}"/>
    <cellStyle name="Normal 3 2 4 2 3 4 3 2" xfId="12079" xr:uid="{00000000-0005-0000-0000-000088160000}"/>
    <cellStyle name="Normal 3 2 4 2 3 4 4" xfId="8481" xr:uid="{00000000-0005-0000-0000-000089160000}"/>
    <cellStyle name="Normal 3 2 4 2 3 5" xfId="2161" xr:uid="{00000000-0005-0000-0000-00008A160000}"/>
    <cellStyle name="Normal 3 2 4 2 3 5 2" xfId="5759" xr:uid="{00000000-0005-0000-0000-00008B160000}"/>
    <cellStyle name="Normal 3 2 4 2 3 5 2 2" xfId="12955" xr:uid="{00000000-0005-0000-0000-00008C160000}"/>
    <cellStyle name="Normal 3 2 4 2 3 5 3" xfId="9357" xr:uid="{00000000-0005-0000-0000-00008D160000}"/>
    <cellStyle name="Normal 3 2 4 2 3 6" xfId="4007" xr:uid="{00000000-0005-0000-0000-00008E160000}"/>
    <cellStyle name="Normal 3 2 4 2 3 6 2" xfId="11203" xr:uid="{00000000-0005-0000-0000-00008F160000}"/>
    <cellStyle name="Normal 3 2 4 2 3 7" xfId="7605" xr:uid="{00000000-0005-0000-0000-000090160000}"/>
    <cellStyle name="Normal 3 2 4 2 4" xfId="552" xr:uid="{00000000-0005-0000-0000-000091160000}"/>
    <cellStyle name="Normal 3 2 4 2 4 2" xfId="1431" xr:uid="{00000000-0005-0000-0000-000092160000}"/>
    <cellStyle name="Normal 3 2 4 2 4 2 2" xfId="3183" xr:uid="{00000000-0005-0000-0000-000093160000}"/>
    <cellStyle name="Normal 3 2 4 2 4 2 2 2" xfId="6781" xr:uid="{00000000-0005-0000-0000-000094160000}"/>
    <cellStyle name="Normal 3 2 4 2 4 2 2 2 2" xfId="13977" xr:uid="{00000000-0005-0000-0000-000095160000}"/>
    <cellStyle name="Normal 3 2 4 2 4 2 2 3" xfId="10379" xr:uid="{00000000-0005-0000-0000-000096160000}"/>
    <cellStyle name="Normal 3 2 4 2 4 2 3" xfId="5029" xr:uid="{00000000-0005-0000-0000-000097160000}"/>
    <cellStyle name="Normal 3 2 4 2 4 2 3 2" xfId="12225" xr:uid="{00000000-0005-0000-0000-000098160000}"/>
    <cellStyle name="Normal 3 2 4 2 4 2 4" xfId="8627" xr:uid="{00000000-0005-0000-0000-000099160000}"/>
    <cellStyle name="Normal 3 2 4 2 4 3" xfId="2307" xr:uid="{00000000-0005-0000-0000-00009A160000}"/>
    <cellStyle name="Normal 3 2 4 2 4 3 2" xfId="5905" xr:uid="{00000000-0005-0000-0000-00009B160000}"/>
    <cellStyle name="Normal 3 2 4 2 4 3 2 2" xfId="13101" xr:uid="{00000000-0005-0000-0000-00009C160000}"/>
    <cellStyle name="Normal 3 2 4 2 4 3 3" xfId="9503" xr:uid="{00000000-0005-0000-0000-00009D160000}"/>
    <cellStyle name="Normal 3 2 4 2 4 4" xfId="4153" xr:uid="{00000000-0005-0000-0000-00009E160000}"/>
    <cellStyle name="Normal 3 2 4 2 4 4 2" xfId="11349" xr:uid="{00000000-0005-0000-0000-00009F160000}"/>
    <cellStyle name="Normal 3 2 4 2 4 5" xfId="7751" xr:uid="{00000000-0005-0000-0000-0000A0160000}"/>
    <cellStyle name="Normal 3 2 4 2 5" xfId="847" xr:uid="{00000000-0005-0000-0000-0000A1160000}"/>
    <cellStyle name="Normal 3 2 4 2 5 2" xfId="1723" xr:uid="{00000000-0005-0000-0000-0000A2160000}"/>
    <cellStyle name="Normal 3 2 4 2 5 2 2" xfId="3475" xr:uid="{00000000-0005-0000-0000-0000A3160000}"/>
    <cellStyle name="Normal 3 2 4 2 5 2 2 2" xfId="7073" xr:uid="{00000000-0005-0000-0000-0000A4160000}"/>
    <cellStyle name="Normal 3 2 4 2 5 2 2 2 2" xfId="14269" xr:uid="{00000000-0005-0000-0000-0000A5160000}"/>
    <cellStyle name="Normal 3 2 4 2 5 2 2 3" xfId="10671" xr:uid="{00000000-0005-0000-0000-0000A6160000}"/>
    <cellStyle name="Normal 3 2 4 2 5 2 3" xfId="5321" xr:uid="{00000000-0005-0000-0000-0000A7160000}"/>
    <cellStyle name="Normal 3 2 4 2 5 2 3 2" xfId="12517" xr:uid="{00000000-0005-0000-0000-0000A8160000}"/>
    <cellStyle name="Normal 3 2 4 2 5 2 4" xfId="8919" xr:uid="{00000000-0005-0000-0000-0000A9160000}"/>
    <cellStyle name="Normal 3 2 4 2 5 3" xfId="2599" xr:uid="{00000000-0005-0000-0000-0000AA160000}"/>
    <cellStyle name="Normal 3 2 4 2 5 3 2" xfId="6197" xr:uid="{00000000-0005-0000-0000-0000AB160000}"/>
    <cellStyle name="Normal 3 2 4 2 5 3 2 2" xfId="13393" xr:uid="{00000000-0005-0000-0000-0000AC160000}"/>
    <cellStyle name="Normal 3 2 4 2 5 3 3" xfId="9795" xr:uid="{00000000-0005-0000-0000-0000AD160000}"/>
    <cellStyle name="Normal 3 2 4 2 5 4" xfId="4445" xr:uid="{00000000-0005-0000-0000-0000AE160000}"/>
    <cellStyle name="Normal 3 2 4 2 5 4 2" xfId="11641" xr:uid="{00000000-0005-0000-0000-0000AF160000}"/>
    <cellStyle name="Normal 3 2 4 2 5 5" xfId="8043" xr:uid="{00000000-0005-0000-0000-0000B0160000}"/>
    <cellStyle name="Normal 3 2 4 2 6" xfId="1139" xr:uid="{00000000-0005-0000-0000-0000B1160000}"/>
    <cellStyle name="Normal 3 2 4 2 6 2" xfId="2891" xr:uid="{00000000-0005-0000-0000-0000B2160000}"/>
    <cellStyle name="Normal 3 2 4 2 6 2 2" xfId="6489" xr:uid="{00000000-0005-0000-0000-0000B3160000}"/>
    <cellStyle name="Normal 3 2 4 2 6 2 2 2" xfId="13685" xr:uid="{00000000-0005-0000-0000-0000B4160000}"/>
    <cellStyle name="Normal 3 2 4 2 6 2 3" xfId="10087" xr:uid="{00000000-0005-0000-0000-0000B5160000}"/>
    <cellStyle name="Normal 3 2 4 2 6 3" xfId="4737" xr:uid="{00000000-0005-0000-0000-0000B6160000}"/>
    <cellStyle name="Normal 3 2 4 2 6 3 2" xfId="11933" xr:uid="{00000000-0005-0000-0000-0000B7160000}"/>
    <cellStyle name="Normal 3 2 4 2 6 4" xfId="8335" xr:uid="{00000000-0005-0000-0000-0000B8160000}"/>
    <cellStyle name="Normal 3 2 4 2 7" xfId="2015" xr:uid="{00000000-0005-0000-0000-0000B9160000}"/>
    <cellStyle name="Normal 3 2 4 2 7 2" xfId="5613" xr:uid="{00000000-0005-0000-0000-0000BA160000}"/>
    <cellStyle name="Normal 3 2 4 2 7 2 2" xfId="12809" xr:uid="{00000000-0005-0000-0000-0000BB160000}"/>
    <cellStyle name="Normal 3 2 4 2 7 3" xfId="9211" xr:uid="{00000000-0005-0000-0000-0000BC160000}"/>
    <cellStyle name="Normal 3 2 4 2 8" xfId="3781" xr:uid="{00000000-0005-0000-0000-0000BD160000}"/>
    <cellStyle name="Normal 3 2 4 2 8 2" xfId="7379" xr:uid="{00000000-0005-0000-0000-0000BE160000}"/>
    <cellStyle name="Normal 3 2 4 2 8 2 2" xfId="14575" xr:uid="{00000000-0005-0000-0000-0000BF160000}"/>
    <cellStyle name="Normal 3 2 4 2 8 3" xfId="10977" xr:uid="{00000000-0005-0000-0000-0000C0160000}"/>
    <cellStyle name="Normal 3 2 4 2 9" xfId="3861" xr:uid="{00000000-0005-0000-0000-0000C1160000}"/>
    <cellStyle name="Normal 3 2 4 2 9 2" xfId="11057" xr:uid="{00000000-0005-0000-0000-0000C2160000}"/>
    <cellStyle name="Normal 3 2 4 3" xfId="53" xr:uid="{00000000-0005-0000-0000-0000C3160000}"/>
    <cellStyle name="Normal 3 2 4 3 10" xfId="7481" xr:uid="{00000000-0005-0000-0000-0000C4160000}"/>
    <cellStyle name="Normal 3 2 4 3 11" xfId="276" xr:uid="{00000000-0005-0000-0000-0000C5160000}"/>
    <cellStyle name="Normal 3 2 4 3 12" xfId="194" xr:uid="{00000000-0005-0000-0000-0000C6160000}"/>
    <cellStyle name="Normal 3 2 4 3 2" xfId="361" xr:uid="{00000000-0005-0000-0000-0000C7160000}"/>
    <cellStyle name="Normal 3 2 4 3 2 2" xfId="508" xr:uid="{00000000-0005-0000-0000-0000C8160000}"/>
    <cellStyle name="Normal 3 2 4 3 2 2 2" xfId="800" xr:uid="{00000000-0005-0000-0000-0000C9160000}"/>
    <cellStyle name="Normal 3 2 4 3 2 2 2 2" xfId="1679" xr:uid="{00000000-0005-0000-0000-0000CA160000}"/>
    <cellStyle name="Normal 3 2 4 3 2 2 2 2 2" xfId="3431" xr:uid="{00000000-0005-0000-0000-0000CB160000}"/>
    <cellStyle name="Normal 3 2 4 3 2 2 2 2 2 2" xfId="7029" xr:uid="{00000000-0005-0000-0000-0000CC160000}"/>
    <cellStyle name="Normal 3 2 4 3 2 2 2 2 2 2 2" xfId="14225" xr:uid="{00000000-0005-0000-0000-0000CD160000}"/>
    <cellStyle name="Normal 3 2 4 3 2 2 2 2 2 3" xfId="10627" xr:uid="{00000000-0005-0000-0000-0000CE160000}"/>
    <cellStyle name="Normal 3 2 4 3 2 2 2 2 3" xfId="5277" xr:uid="{00000000-0005-0000-0000-0000CF160000}"/>
    <cellStyle name="Normal 3 2 4 3 2 2 2 2 3 2" xfId="12473" xr:uid="{00000000-0005-0000-0000-0000D0160000}"/>
    <cellStyle name="Normal 3 2 4 3 2 2 2 2 4" xfId="8875" xr:uid="{00000000-0005-0000-0000-0000D1160000}"/>
    <cellStyle name="Normal 3 2 4 3 2 2 2 3" xfId="2555" xr:uid="{00000000-0005-0000-0000-0000D2160000}"/>
    <cellStyle name="Normal 3 2 4 3 2 2 2 3 2" xfId="6153" xr:uid="{00000000-0005-0000-0000-0000D3160000}"/>
    <cellStyle name="Normal 3 2 4 3 2 2 2 3 2 2" xfId="13349" xr:uid="{00000000-0005-0000-0000-0000D4160000}"/>
    <cellStyle name="Normal 3 2 4 3 2 2 2 3 3" xfId="9751" xr:uid="{00000000-0005-0000-0000-0000D5160000}"/>
    <cellStyle name="Normal 3 2 4 3 2 2 2 4" xfId="4401" xr:uid="{00000000-0005-0000-0000-0000D6160000}"/>
    <cellStyle name="Normal 3 2 4 3 2 2 2 4 2" xfId="11597" xr:uid="{00000000-0005-0000-0000-0000D7160000}"/>
    <cellStyle name="Normal 3 2 4 3 2 2 2 5" xfId="7999" xr:uid="{00000000-0005-0000-0000-0000D8160000}"/>
    <cellStyle name="Normal 3 2 4 3 2 2 3" xfId="1095" xr:uid="{00000000-0005-0000-0000-0000D9160000}"/>
    <cellStyle name="Normal 3 2 4 3 2 2 3 2" xfId="1971" xr:uid="{00000000-0005-0000-0000-0000DA160000}"/>
    <cellStyle name="Normal 3 2 4 3 2 2 3 2 2" xfId="3723" xr:uid="{00000000-0005-0000-0000-0000DB160000}"/>
    <cellStyle name="Normal 3 2 4 3 2 2 3 2 2 2" xfId="7321" xr:uid="{00000000-0005-0000-0000-0000DC160000}"/>
    <cellStyle name="Normal 3 2 4 3 2 2 3 2 2 2 2" xfId="14517" xr:uid="{00000000-0005-0000-0000-0000DD160000}"/>
    <cellStyle name="Normal 3 2 4 3 2 2 3 2 2 3" xfId="10919" xr:uid="{00000000-0005-0000-0000-0000DE160000}"/>
    <cellStyle name="Normal 3 2 4 3 2 2 3 2 3" xfId="5569" xr:uid="{00000000-0005-0000-0000-0000DF160000}"/>
    <cellStyle name="Normal 3 2 4 3 2 2 3 2 3 2" xfId="12765" xr:uid="{00000000-0005-0000-0000-0000E0160000}"/>
    <cellStyle name="Normal 3 2 4 3 2 2 3 2 4" xfId="9167" xr:uid="{00000000-0005-0000-0000-0000E1160000}"/>
    <cellStyle name="Normal 3 2 4 3 2 2 3 3" xfId="2847" xr:uid="{00000000-0005-0000-0000-0000E2160000}"/>
    <cellStyle name="Normal 3 2 4 3 2 2 3 3 2" xfId="6445" xr:uid="{00000000-0005-0000-0000-0000E3160000}"/>
    <cellStyle name="Normal 3 2 4 3 2 2 3 3 2 2" xfId="13641" xr:uid="{00000000-0005-0000-0000-0000E4160000}"/>
    <cellStyle name="Normal 3 2 4 3 2 2 3 3 3" xfId="10043" xr:uid="{00000000-0005-0000-0000-0000E5160000}"/>
    <cellStyle name="Normal 3 2 4 3 2 2 3 4" xfId="4693" xr:uid="{00000000-0005-0000-0000-0000E6160000}"/>
    <cellStyle name="Normal 3 2 4 3 2 2 3 4 2" xfId="11889" xr:uid="{00000000-0005-0000-0000-0000E7160000}"/>
    <cellStyle name="Normal 3 2 4 3 2 2 3 5" xfId="8291" xr:uid="{00000000-0005-0000-0000-0000E8160000}"/>
    <cellStyle name="Normal 3 2 4 3 2 2 4" xfId="1387" xr:uid="{00000000-0005-0000-0000-0000E9160000}"/>
    <cellStyle name="Normal 3 2 4 3 2 2 4 2" xfId="3139" xr:uid="{00000000-0005-0000-0000-0000EA160000}"/>
    <cellStyle name="Normal 3 2 4 3 2 2 4 2 2" xfId="6737" xr:uid="{00000000-0005-0000-0000-0000EB160000}"/>
    <cellStyle name="Normal 3 2 4 3 2 2 4 2 2 2" xfId="13933" xr:uid="{00000000-0005-0000-0000-0000EC160000}"/>
    <cellStyle name="Normal 3 2 4 3 2 2 4 2 3" xfId="10335" xr:uid="{00000000-0005-0000-0000-0000ED160000}"/>
    <cellStyle name="Normal 3 2 4 3 2 2 4 3" xfId="4985" xr:uid="{00000000-0005-0000-0000-0000EE160000}"/>
    <cellStyle name="Normal 3 2 4 3 2 2 4 3 2" xfId="12181" xr:uid="{00000000-0005-0000-0000-0000EF160000}"/>
    <cellStyle name="Normal 3 2 4 3 2 2 4 4" xfId="8583" xr:uid="{00000000-0005-0000-0000-0000F0160000}"/>
    <cellStyle name="Normal 3 2 4 3 2 2 5" xfId="2263" xr:uid="{00000000-0005-0000-0000-0000F1160000}"/>
    <cellStyle name="Normal 3 2 4 3 2 2 5 2" xfId="5861" xr:uid="{00000000-0005-0000-0000-0000F2160000}"/>
    <cellStyle name="Normal 3 2 4 3 2 2 5 2 2" xfId="13057" xr:uid="{00000000-0005-0000-0000-0000F3160000}"/>
    <cellStyle name="Normal 3 2 4 3 2 2 5 3" xfId="9459" xr:uid="{00000000-0005-0000-0000-0000F4160000}"/>
    <cellStyle name="Normal 3 2 4 3 2 2 6" xfId="4109" xr:uid="{00000000-0005-0000-0000-0000F5160000}"/>
    <cellStyle name="Normal 3 2 4 3 2 2 6 2" xfId="11305" xr:uid="{00000000-0005-0000-0000-0000F6160000}"/>
    <cellStyle name="Normal 3 2 4 3 2 2 7" xfId="7707" xr:uid="{00000000-0005-0000-0000-0000F7160000}"/>
    <cellStyle name="Normal 3 2 4 3 2 3" xfId="654" xr:uid="{00000000-0005-0000-0000-0000F8160000}"/>
    <cellStyle name="Normal 3 2 4 3 2 3 2" xfId="1533" xr:uid="{00000000-0005-0000-0000-0000F9160000}"/>
    <cellStyle name="Normal 3 2 4 3 2 3 2 2" xfId="3285" xr:uid="{00000000-0005-0000-0000-0000FA160000}"/>
    <cellStyle name="Normal 3 2 4 3 2 3 2 2 2" xfId="6883" xr:uid="{00000000-0005-0000-0000-0000FB160000}"/>
    <cellStyle name="Normal 3 2 4 3 2 3 2 2 2 2" xfId="14079" xr:uid="{00000000-0005-0000-0000-0000FC160000}"/>
    <cellStyle name="Normal 3 2 4 3 2 3 2 2 3" xfId="10481" xr:uid="{00000000-0005-0000-0000-0000FD160000}"/>
    <cellStyle name="Normal 3 2 4 3 2 3 2 3" xfId="5131" xr:uid="{00000000-0005-0000-0000-0000FE160000}"/>
    <cellStyle name="Normal 3 2 4 3 2 3 2 3 2" xfId="12327" xr:uid="{00000000-0005-0000-0000-0000FF160000}"/>
    <cellStyle name="Normal 3 2 4 3 2 3 2 4" xfId="8729" xr:uid="{00000000-0005-0000-0000-000000170000}"/>
    <cellStyle name="Normal 3 2 4 3 2 3 3" xfId="2409" xr:uid="{00000000-0005-0000-0000-000001170000}"/>
    <cellStyle name="Normal 3 2 4 3 2 3 3 2" xfId="6007" xr:uid="{00000000-0005-0000-0000-000002170000}"/>
    <cellStyle name="Normal 3 2 4 3 2 3 3 2 2" xfId="13203" xr:uid="{00000000-0005-0000-0000-000003170000}"/>
    <cellStyle name="Normal 3 2 4 3 2 3 3 3" xfId="9605" xr:uid="{00000000-0005-0000-0000-000004170000}"/>
    <cellStyle name="Normal 3 2 4 3 2 3 4" xfId="4255" xr:uid="{00000000-0005-0000-0000-000005170000}"/>
    <cellStyle name="Normal 3 2 4 3 2 3 4 2" xfId="11451" xr:uid="{00000000-0005-0000-0000-000006170000}"/>
    <cellStyle name="Normal 3 2 4 3 2 3 5" xfId="7853" xr:uid="{00000000-0005-0000-0000-000007170000}"/>
    <cellStyle name="Normal 3 2 4 3 2 4" xfId="949" xr:uid="{00000000-0005-0000-0000-000008170000}"/>
    <cellStyle name="Normal 3 2 4 3 2 4 2" xfId="1825" xr:uid="{00000000-0005-0000-0000-000009170000}"/>
    <cellStyle name="Normal 3 2 4 3 2 4 2 2" xfId="3577" xr:uid="{00000000-0005-0000-0000-00000A170000}"/>
    <cellStyle name="Normal 3 2 4 3 2 4 2 2 2" xfId="7175" xr:uid="{00000000-0005-0000-0000-00000B170000}"/>
    <cellStyle name="Normal 3 2 4 3 2 4 2 2 2 2" xfId="14371" xr:uid="{00000000-0005-0000-0000-00000C170000}"/>
    <cellStyle name="Normal 3 2 4 3 2 4 2 2 3" xfId="10773" xr:uid="{00000000-0005-0000-0000-00000D170000}"/>
    <cellStyle name="Normal 3 2 4 3 2 4 2 3" xfId="5423" xr:uid="{00000000-0005-0000-0000-00000E170000}"/>
    <cellStyle name="Normal 3 2 4 3 2 4 2 3 2" xfId="12619" xr:uid="{00000000-0005-0000-0000-00000F170000}"/>
    <cellStyle name="Normal 3 2 4 3 2 4 2 4" xfId="9021" xr:uid="{00000000-0005-0000-0000-000010170000}"/>
    <cellStyle name="Normal 3 2 4 3 2 4 3" xfId="2701" xr:uid="{00000000-0005-0000-0000-000011170000}"/>
    <cellStyle name="Normal 3 2 4 3 2 4 3 2" xfId="6299" xr:uid="{00000000-0005-0000-0000-000012170000}"/>
    <cellStyle name="Normal 3 2 4 3 2 4 3 2 2" xfId="13495" xr:uid="{00000000-0005-0000-0000-000013170000}"/>
    <cellStyle name="Normal 3 2 4 3 2 4 3 3" xfId="9897" xr:uid="{00000000-0005-0000-0000-000014170000}"/>
    <cellStyle name="Normal 3 2 4 3 2 4 4" xfId="4547" xr:uid="{00000000-0005-0000-0000-000015170000}"/>
    <cellStyle name="Normal 3 2 4 3 2 4 4 2" xfId="11743" xr:uid="{00000000-0005-0000-0000-000016170000}"/>
    <cellStyle name="Normal 3 2 4 3 2 4 5" xfId="8145" xr:uid="{00000000-0005-0000-0000-000017170000}"/>
    <cellStyle name="Normal 3 2 4 3 2 5" xfId="1241" xr:uid="{00000000-0005-0000-0000-000018170000}"/>
    <cellStyle name="Normal 3 2 4 3 2 5 2" xfId="2993" xr:uid="{00000000-0005-0000-0000-000019170000}"/>
    <cellStyle name="Normal 3 2 4 3 2 5 2 2" xfId="6591" xr:uid="{00000000-0005-0000-0000-00001A170000}"/>
    <cellStyle name="Normal 3 2 4 3 2 5 2 2 2" xfId="13787" xr:uid="{00000000-0005-0000-0000-00001B170000}"/>
    <cellStyle name="Normal 3 2 4 3 2 5 2 3" xfId="10189" xr:uid="{00000000-0005-0000-0000-00001C170000}"/>
    <cellStyle name="Normal 3 2 4 3 2 5 3" xfId="4839" xr:uid="{00000000-0005-0000-0000-00001D170000}"/>
    <cellStyle name="Normal 3 2 4 3 2 5 3 2" xfId="12035" xr:uid="{00000000-0005-0000-0000-00001E170000}"/>
    <cellStyle name="Normal 3 2 4 3 2 5 4" xfId="8437" xr:uid="{00000000-0005-0000-0000-00001F170000}"/>
    <cellStyle name="Normal 3 2 4 3 2 6" xfId="2117" xr:uid="{00000000-0005-0000-0000-000020170000}"/>
    <cellStyle name="Normal 3 2 4 3 2 6 2" xfId="5715" xr:uid="{00000000-0005-0000-0000-000021170000}"/>
    <cellStyle name="Normal 3 2 4 3 2 6 2 2" xfId="12911" xr:uid="{00000000-0005-0000-0000-000022170000}"/>
    <cellStyle name="Normal 3 2 4 3 2 6 3" xfId="9313" xr:uid="{00000000-0005-0000-0000-000023170000}"/>
    <cellStyle name="Normal 3 2 4 3 2 7" xfId="3963" xr:uid="{00000000-0005-0000-0000-000024170000}"/>
    <cellStyle name="Normal 3 2 4 3 2 7 2" xfId="11159" xr:uid="{00000000-0005-0000-0000-000025170000}"/>
    <cellStyle name="Normal 3 2 4 3 2 8" xfId="7561" xr:uid="{00000000-0005-0000-0000-000026170000}"/>
    <cellStyle name="Normal 3 2 4 3 3" xfId="428" xr:uid="{00000000-0005-0000-0000-000027170000}"/>
    <cellStyle name="Normal 3 2 4 3 3 2" xfId="720" xr:uid="{00000000-0005-0000-0000-000028170000}"/>
    <cellStyle name="Normal 3 2 4 3 3 2 2" xfId="1599" xr:uid="{00000000-0005-0000-0000-000029170000}"/>
    <cellStyle name="Normal 3 2 4 3 3 2 2 2" xfId="3351" xr:uid="{00000000-0005-0000-0000-00002A170000}"/>
    <cellStyle name="Normal 3 2 4 3 3 2 2 2 2" xfId="6949" xr:uid="{00000000-0005-0000-0000-00002B170000}"/>
    <cellStyle name="Normal 3 2 4 3 3 2 2 2 2 2" xfId="14145" xr:uid="{00000000-0005-0000-0000-00002C170000}"/>
    <cellStyle name="Normal 3 2 4 3 3 2 2 2 3" xfId="10547" xr:uid="{00000000-0005-0000-0000-00002D170000}"/>
    <cellStyle name="Normal 3 2 4 3 3 2 2 3" xfId="5197" xr:uid="{00000000-0005-0000-0000-00002E170000}"/>
    <cellStyle name="Normal 3 2 4 3 3 2 2 3 2" xfId="12393" xr:uid="{00000000-0005-0000-0000-00002F170000}"/>
    <cellStyle name="Normal 3 2 4 3 3 2 2 4" xfId="8795" xr:uid="{00000000-0005-0000-0000-000030170000}"/>
    <cellStyle name="Normal 3 2 4 3 3 2 3" xfId="2475" xr:uid="{00000000-0005-0000-0000-000031170000}"/>
    <cellStyle name="Normal 3 2 4 3 3 2 3 2" xfId="6073" xr:uid="{00000000-0005-0000-0000-000032170000}"/>
    <cellStyle name="Normal 3 2 4 3 3 2 3 2 2" xfId="13269" xr:uid="{00000000-0005-0000-0000-000033170000}"/>
    <cellStyle name="Normal 3 2 4 3 3 2 3 3" xfId="9671" xr:uid="{00000000-0005-0000-0000-000034170000}"/>
    <cellStyle name="Normal 3 2 4 3 3 2 4" xfId="4321" xr:uid="{00000000-0005-0000-0000-000035170000}"/>
    <cellStyle name="Normal 3 2 4 3 3 2 4 2" xfId="11517" xr:uid="{00000000-0005-0000-0000-000036170000}"/>
    <cellStyle name="Normal 3 2 4 3 3 2 5" xfId="7919" xr:uid="{00000000-0005-0000-0000-000037170000}"/>
    <cellStyle name="Normal 3 2 4 3 3 3" xfId="1015" xr:uid="{00000000-0005-0000-0000-000038170000}"/>
    <cellStyle name="Normal 3 2 4 3 3 3 2" xfId="1891" xr:uid="{00000000-0005-0000-0000-000039170000}"/>
    <cellStyle name="Normal 3 2 4 3 3 3 2 2" xfId="3643" xr:uid="{00000000-0005-0000-0000-00003A170000}"/>
    <cellStyle name="Normal 3 2 4 3 3 3 2 2 2" xfId="7241" xr:uid="{00000000-0005-0000-0000-00003B170000}"/>
    <cellStyle name="Normal 3 2 4 3 3 3 2 2 2 2" xfId="14437" xr:uid="{00000000-0005-0000-0000-00003C170000}"/>
    <cellStyle name="Normal 3 2 4 3 3 3 2 2 3" xfId="10839" xr:uid="{00000000-0005-0000-0000-00003D170000}"/>
    <cellStyle name="Normal 3 2 4 3 3 3 2 3" xfId="5489" xr:uid="{00000000-0005-0000-0000-00003E170000}"/>
    <cellStyle name="Normal 3 2 4 3 3 3 2 3 2" xfId="12685" xr:uid="{00000000-0005-0000-0000-00003F170000}"/>
    <cellStyle name="Normal 3 2 4 3 3 3 2 4" xfId="9087" xr:uid="{00000000-0005-0000-0000-000040170000}"/>
    <cellStyle name="Normal 3 2 4 3 3 3 3" xfId="2767" xr:uid="{00000000-0005-0000-0000-000041170000}"/>
    <cellStyle name="Normal 3 2 4 3 3 3 3 2" xfId="6365" xr:uid="{00000000-0005-0000-0000-000042170000}"/>
    <cellStyle name="Normal 3 2 4 3 3 3 3 2 2" xfId="13561" xr:uid="{00000000-0005-0000-0000-000043170000}"/>
    <cellStyle name="Normal 3 2 4 3 3 3 3 3" xfId="9963" xr:uid="{00000000-0005-0000-0000-000044170000}"/>
    <cellStyle name="Normal 3 2 4 3 3 3 4" xfId="4613" xr:uid="{00000000-0005-0000-0000-000045170000}"/>
    <cellStyle name="Normal 3 2 4 3 3 3 4 2" xfId="11809" xr:uid="{00000000-0005-0000-0000-000046170000}"/>
    <cellStyle name="Normal 3 2 4 3 3 3 5" xfId="8211" xr:uid="{00000000-0005-0000-0000-000047170000}"/>
    <cellStyle name="Normal 3 2 4 3 3 4" xfId="1307" xr:uid="{00000000-0005-0000-0000-000048170000}"/>
    <cellStyle name="Normal 3 2 4 3 3 4 2" xfId="3059" xr:uid="{00000000-0005-0000-0000-000049170000}"/>
    <cellStyle name="Normal 3 2 4 3 3 4 2 2" xfId="6657" xr:uid="{00000000-0005-0000-0000-00004A170000}"/>
    <cellStyle name="Normal 3 2 4 3 3 4 2 2 2" xfId="13853" xr:uid="{00000000-0005-0000-0000-00004B170000}"/>
    <cellStyle name="Normal 3 2 4 3 3 4 2 3" xfId="10255" xr:uid="{00000000-0005-0000-0000-00004C170000}"/>
    <cellStyle name="Normal 3 2 4 3 3 4 3" xfId="4905" xr:uid="{00000000-0005-0000-0000-00004D170000}"/>
    <cellStyle name="Normal 3 2 4 3 3 4 3 2" xfId="12101" xr:uid="{00000000-0005-0000-0000-00004E170000}"/>
    <cellStyle name="Normal 3 2 4 3 3 4 4" xfId="8503" xr:uid="{00000000-0005-0000-0000-00004F170000}"/>
    <cellStyle name="Normal 3 2 4 3 3 5" xfId="2183" xr:uid="{00000000-0005-0000-0000-000050170000}"/>
    <cellStyle name="Normal 3 2 4 3 3 5 2" xfId="5781" xr:uid="{00000000-0005-0000-0000-000051170000}"/>
    <cellStyle name="Normal 3 2 4 3 3 5 2 2" xfId="12977" xr:uid="{00000000-0005-0000-0000-000052170000}"/>
    <cellStyle name="Normal 3 2 4 3 3 5 3" xfId="9379" xr:uid="{00000000-0005-0000-0000-000053170000}"/>
    <cellStyle name="Normal 3 2 4 3 3 6" xfId="4029" xr:uid="{00000000-0005-0000-0000-000054170000}"/>
    <cellStyle name="Normal 3 2 4 3 3 6 2" xfId="11225" xr:uid="{00000000-0005-0000-0000-000055170000}"/>
    <cellStyle name="Normal 3 2 4 3 3 7" xfId="7627" xr:uid="{00000000-0005-0000-0000-000056170000}"/>
    <cellStyle name="Normal 3 2 4 3 4" xfId="574" xr:uid="{00000000-0005-0000-0000-000057170000}"/>
    <cellStyle name="Normal 3 2 4 3 4 2" xfId="1453" xr:uid="{00000000-0005-0000-0000-000058170000}"/>
    <cellStyle name="Normal 3 2 4 3 4 2 2" xfId="3205" xr:uid="{00000000-0005-0000-0000-000059170000}"/>
    <cellStyle name="Normal 3 2 4 3 4 2 2 2" xfId="6803" xr:uid="{00000000-0005-0000-0000-00005A170000}"/>
    <cellStyle name="Normal 3 2 4 3 4 2 2 2 2" xfId="13999" xr:uid="{00000000-0005-0000-0000-00005B170000}"/>
    <cellStyle name="Normal 3 2 4 3 4 2 2 3" xfId="10401" xr:uid="{00000000-0005-0000-0000-00005C170000}"/>
    <cellStyle name="Normal 3 2 4 3 4 2 3" xfId="5051" xr:uid="{00000000-0005-0000-0000-00005D170000}"/>
    <cellStyle name="Normal 3 2 4 3 4 2 3 2" xfId="12247" xr:uid="{00000000-0005-0000-0000-00005E170000}"/>
    <cellStyle name="Normal 3 2 4 3 4 2 4" xfId="8649" xr:uid="{00000000-0005-0000-0000-00005F170000}"/>
    <cellStyle name="Normal 3 2 4 3 4 3" xfId="2329" xr:uid="{00000000-0005-0000-0000-000060170000}"/>
    <cellStyle name="Normal 3 2 4 3 4 3 2" xfId="5927" xr:uid="{00000000-0005-0000-0000-000061170000}"/>
    <cellStyle name="Normal 3 2 4 3 4 3 2 2" xfId="13123" xr:uid="{00000000-0005-0000-0000-000062170000}"/>
    <cellStyle name="Normal 3 2 4 3 4 3 3" xfId="9525" xr:uid="{00000000-0005-0000-0000-000063170000}"/>
    <cellStyle name="Normal 3 2 4 3 4 4" xfId="4175" xr:uid="{00000000-0005-0000-0000-000064170000}"/>
    <cellStyle name="Normal 3 2 4 3 4 4 2" xfId="11371" xr:uid="{00000000-0005-0000-0000-000065170000}"/>
    <cellStyle name="Normal 3 2 4 3 4 5" xfId="7773" xr:uid="{00000000-0005-0000-0000-000066170000}"/>
    <cellStyle name="Normal 3 2 4 3 5" xfId="869" xr:uid="{00000000-0005-0000-0000-000067170000}"/>
    <cellStyle name="Normal 3 2 4 3 5 2" xfId="1745" xr:uid="{00000000-0005-0000-0000-000068170000}"/>
    <cellStyle name="Normal 3 2 4 3 5 2 2" xfId="3497" xr:uid="{00000000-0005-0000-0000-000069170000}"/>
    <cellStyle name="Normal 3 2 4 3 5 2 2 2" xfId="7095" xr:uid="{00000000-0005-0000-0000-00006A170000}"/>
    <cellStyle name="Normal 3 2 4 3 5 2 2 2 2" xfId="14291" xr:uid="{00000000-0005-0000-0000-00006B170000}"/>
    <cellStyle name="Normal 3 2 4 3 5 2 2 3" xfId="10693" xr:uid="{00000000-0005-0000-0000-00006C170000}"/>
    <cellStyle name="Normal 3 2 4 3 5 2 3" xfId="5343" xr:uid="{00000000-0005-0000-0000-00006D170000}"/>
    <cellStyle name="Normal 3 2 4 3 5 2 3 2" xfId="12539" xr:uid="{00000000-0005-0000-0000-00006E170000}"/>
    <cellStyle name="Normal 3 2 4 3 5 2 4" xfId="8941" xr:uid="{00000000-0005-0000-0000-00006F170000}"/>
    <cellStyle name="Normal 3 2 4 3 5 3" xfId="2621" xr:uid="{00000000-0005-0000-0000-000070170000}"/>
    <cellStyle name="Normal 3 2 4 3 5 3 2" xfId="6219" xr:uid="{00000000-0005-0000-0000-000071170000}"/>
    <cellStyle name="Normal 3 2 4 3 5 3 2 2" xfId="13415" xr:uid="{00000000-0005-0000-0000-000072170000}"/>
    <cellStyle name="Normal 3 2 4 3 5 3 3" xfId="9817" xr:uid="{00000000-0005-0000-0000-000073170000}"/>
    <cellStyle name="Normal 3 2 4 3 5 4" xfId="4467" xr:uid="{00000000-0005-0000-0000-000074170000}"/>
    <cellStyle name="Normal 3 2 4 3 5 4 2" xfId="11663" xr:uid="{00000000-0005-0000-0000-000075170000}"/>
    <cellStyle name="Normal 3 2 4 3 5 5" xfId="8065" xr:uid="{00000000-0005-0000-0000-000076170000}"/>
    <cellStyle name="Normal 3 2 4 3 6" xfId="1161" xr:uid="{00000000-0005-0000-0000-000077170000}"/>
    <cellStyle name="Normal 3 2 4 3 6 2" xfId="2913" xr:uid="{00000000-0005-0000-0000-000078170000}"/>
    <cellStyle name="Normal 3 2 4 3 6 2 2" xfId="6511" xr:uid="{00000000-0005-0000-0000-000079170000}"/>
    <cellStyle name="Normal 3 2 4 3 6 2 2 2" xfId="13707" xr:uid="{00000000-0005-0000-0000-00007A170000}"/>
    <cellStyle name="Normal 3 2 4 3 6 2 3" xfId="10109" xr:uid="{00000000-0005-0000-0000-00007B170000}"/>
    <cellStyle name="Normal 3 2 4 3 6 3" xfId="4759" xr:uid="{00000000-0005-0000-0000-00007C170000}"/>
    <cellStyle name="Normal 3 2 4 3 6 3 2" xfId="11955" xr:uid="{00000000-0005-0000-0000-00007D170000}"/>
    <cellStyle name="Normal 3 2 4 3 6 4" xfId="8357" xr:uid="{00000000-0005-0000-0000-00007E170000}"/>
    <cellStyle name="Normal 3 2 4 3 7" xfId="2037" xr:uid="{00000000-0005-0000-0000-00007F170000}"/>
    <cellStyle name="Normal 3 2 4 3 7 2" xfId="5635" xr:uid="{00000000-0005-0000-0000-000080170000}"/>
    <cellStyle name="Normal 3 2 4 3 7 2 2" xfId="12831" xr:uid="{00000000-0005-0000-0000-000081170000}"/>
    <cellStyle name="Normal 3 2 4 3 7 3" xfId="9233" xr:uid="{00000000-0005-0000-0000-000082170000}"/>
    <cellStyle name="Normal 3 2 4 3 8" xfId="3803" xr:uid="{00000000-0005-0000-0000-000083170000}"/>
    <cellStyle name="Normal 3 2 4 3 8 2" xfId="7401" xr:uid="{00000000-0005-0000-0000-000084170000}"/>
    <cellStyle name="Normal 3 2 4 3 8 2 2" xfId="14597" xr:uid="{00000000-0005-0000-0000-000085170000}"/>
    <cellStyle name="Normal 3 2 4 3 8 3" xfId="10999" xr:uid="{00000000-0005-0000-0000-000086170000}"/>
    <cellStyle name="Normal 3 2 4 3 9" xfId="3883" xr:uid="{00000000-0005-0000-0000-000087170000}"/>
    <cellStyle name="Normal 3 2 4 3 9 2" xfId="11079" xr:uid="{00000000-0005-0000-0000-000088170000}"/>
    <cellStyle name="Normal 3 2 4 4" xfId="54" xr:uid="{00000000-0005-0000-0000-000089170000}"/>
    <cellStyle name="Normal 3 2 4 4 10" xfId="292" xr:uid="{00000000-0005-0000-0000-00008A170000}"/>
    <cellStyle name="Normal 3 2 4 4 11" xfId="208" xr:uid="{00000000-0005-0000-0000-00008B170000}"/>
    <cellStyle name="Normal 3 2 4 4 2" xfId="442" xr:uid="{00000000-0005-0000-0000-00008C170000}"/>
    <cellStyle name="Normal 3 2 4 4 2 2" xfId="734" xr:uid="{00000000-0005-0000-0000-00008D170000}"/>
    <cellStyle name="Normal 3 2 4 4 2 2 2" xfId="1613" xr:uid="{00000000-0005-0000-0000-00008E170000}"/>
    <cellStyle name="Normal 3 2 4 4 2 2 2 2" xfId="3365" xr:uid="{00000000-0005-0000-0000-00008F170000}"/>
    <cellStyle name="Normal 3 2 4 4 2 2 2 2 2" xfId="6963" xr:uid="{00000000-0005-0000-0000-000090170000}"/>
    <cellStyle name="Normal 3 2 4 4 2 2 2 2 2 2" xfId="14159" xr:uid="{00000000-0005-0000-0000-000091170000}"/>
    <cellStyle name="Normal 3 2 4 4 2 2 2 2 3" xfId="10561" xr:uid="{00000000-0005-0000-0000-000092170000}"/>
    <cellStyle name="Normal 3 2 4 4 2 2 2 3" xfId="5211" xr:uid="{00000000-0005-0000-0000-000093170000}"/>
    <cellStyle name="Normal 3 2 4 4 2 2 2 3 2" xfId="12407" xr:uid="{00000000-0005-0000-0000-000094170000}"/>
    <cellStyle name="Normal 3 2 4 4 2 2 2 4" xfId="8809" xr:uid="{00000000-0005-0000-0000-000095170000}"/>
    <cellStyle name="Normal 3 2 4 4 2 2 3" xfId="2489" xr:uid="{00000000-0005-0000-0000-000096170000}"/>
    <cellStyle name="Normal 3 2 4 4 2 2 3 2" xfId="6087" xr:uid="{00000000-0005-0000-0000-000097170000}"/>
    <cellStyle name="Normal 3 2 4 4 2 2 3 2 2" xfId="13283" xr:uid="{00000000-0005-0000-0000-000098170000}"/>
    <cellStyle name="Normal 3 2 4 4 2 2 3 3" xfId="9685" xr:uid="{00000000-0005-0000-0000-000099170000}"/>
    <cellStyle name="Normal 3 2 4 4 2 2 4" xfId="4335" xr:uid="{00000000-0005-0000-0000-00009A170000}"/>
    <cellStyle name="Normal 3 2 4 4 2 2 4 2" xfId="11531" xr:uid="{00000000-0005-0000-0000-00009B170000}"/>
    <cellStyle name="Normal 3 2 4 4 2 2 5" xfId="7933" xr:uid="{00000000-0005-0000-0000-00009C170000}"/>
    <cellStyle name="Normal 3 2 4 4 2 3" xfId="1029" xr:uid="{00000000-0005-0000-0000-00009D170000}"/>
    <cellStyle name="Normal 3 2 4 4 2 3 2" xfId="1905" xr:uid="{00000000-0005-0000-0000-00009E170000}"/>
    <cellStyle name="Normal 3 2 4 4 2 3 2 2" xfId="3657" xr:uid="{00000000-0005-0000-0000-00009F170000}"/>
    <cellStyle name="Normal 3 2 4 4 2 3 2 2 2" xfId="7255" xr:uid="{00000000-0005-0000-0000-0000A0170000}"/>
    <cellStyle name="Normal 3 2 4 4 2 3 2 2 2 2" xfId="14451" xr:uid="{00000000-0005-0000-0000-0000A1170000}"/>
    <cellStyle name="Normal 3 2 4 4 2 3 2 2 3" xfId="10853" xr:uid="{00000000-0005-0000-0000-0000A2170000}"/>
    <cellStyle name="Normal 3 2 4 4 2 3 2 3" xfId="5503" xr:uid="{00000000-0005-0000-0000-0000A3170000}"/>
    <cellStyle name="Normal 3 2 4 4 2 3 2 3 2" xfId="12699" xr:uid="{00000000-0005-0000-0000-0000A4170000}"/>
    <cellStyle name="Normal 3 2 4 4 2 3 2 4" xfId="9101" xr:uid="{00000000-0005-0000-0000-0000A5170000}"/>
    <cellStyle name="Normal 3 2 4 4 2 3 3" xfId="2781" xr:uid="{00000000-0005-0000-0000-0000A6170000}"/>
    <cellStyle name="Normal 3 2 4 4 2 3 3 2" xfId="6379" xr:uid="{00000000-0005-0000-0000-0000A7170000}"/>
    <cellStyle name="Normal 3 2 4 4 2 3 3 2 2" xfId="13575" xr:uid="{00000000-0005-0000-0000-0000A8170000}"/>
    <cellStyle name="Normal 3 2 4 4 2 3 3 3" xfId="9977" xr:uid="{00000000-0005-0000-0000-0000A9170000}"/>
    <cellStyle name="Normal 3 2 4 4 2 3 4" xfId="4627" xr:uid="{00000000-0005-0000-0000-0000AA170000}"/>
    <cellStyle name="Normal 3 2 4 4 2 3 4 2" xfId="11823" xr:uid="{00000000-0005-0000-0000-0000AB170000}"/>
    <cellStyle name="Normal 3 2 4 4 2 3 5" xfId="8225" xr:uid="{00000000-0005-0000-0000-0000AC170000}"/>
    <cellStyle name="Normal 3 2 4 4 2 4" xfId="1321" xr:uid="{00000000-0005-0000-0000-0000AD170000}"/>
    <cellStyle name="Normal 3 2 4 4 2 4 2" xfId="3073" xr:uid="{00000000-0005-0000-0000-0000AE170000}"/>
    <cellStyle name="Normal 3 2 4 4 2 4 2 2" xfId="6671" xr:uid="{00000000-0005-0000-0000-0000AF170000}"/>
    <cellStyle name="Normal 3 2 4 4 2 4 2 2 2" xfId="13867" xr:uid="{00000000-0005-0000-0000-0000B0170000}"/>
    <cellStyle name="Normal 3 2 4 4 2 4 2 3" xfId="10269" xr:uid="{00000000-0005-0000-0000-0000B1170000}"/>
    <cellStyle name="Normal 3 2 4 4 2 4 3" xfId="4919" xr:uid="{00000000-0005-0000-0000-0000B2170000}"/>
    <cellStyle name="Normal 3 2 4 4 2 4 3 2" xfId="12115" xr:uid="{00000000-0005-0000-0000-0000B3170000}"/>
    <cellStyle name="Normal 3 2 4 4 2 4 4" xfId="8517" xr:uid="{00000000-0005-0000-0000-0000B4170000}"/>
    <cellStyle name="Normal 3 2 4 4 2 5" xfId="2197" xr:uid="{00000000-0005-0000-0000-0000B5170000}"/>
    <cellStyle name="Normal 3 2 4 4 2 5 2" xfId="5795" xr:uid="{00000000-0005-0000-0000-0000B6170000}"/>
    <cellStyle name="Normal 3 2 4 4 2 5 2 2" xfId="12991" xr:uid="{00000000-0005-0000-0000-0000B7170000}"/>
    <cellStyle name="Normal 3 2 4 4 2 5 3" xfId="9393" xr:uid="{00000000-0005-0000-0000-0000B8170000}"/>
    <cellStyle name="Normal 3 2 4 4 2 6" xfId="4043" xr:uid="{00000000-0005-0000-0000-0000B9170000}"/>
    <cellStyle name="Normal 3 2 4 4 2 6 2" xfId="11239" xr:uid="{00000000-0005-0000-0000-0000BA170000}"/>
    <cellStyle name="Normal 3 2 4 4 2 7" xfId="7641" xr:uid="{00000000-0005-0000-0000-0000BB170000}"/>
    <cellStyle name="Normal 3 2 4 4 3" xfId="588" xr:uid="{00000000-0005-0000-0000-0000BC170000}"/>
    <cellStyle name="Normal 3 2 4 4 3 2" xfId="1467" xr:uid="{00000000-0005-0000-0000-0000BD170000}"/>
    <cellStyle name="Normal 3 2 4 4 3 2 2" xfId="3219" xr:uid="{00000000-0005-0000-0000-0000BE170000}"/>
    <cellStyle name="Normal 3 2 4 4 3 2 2 2" xfId="6817" xr:uid="{00000000-0005-0000-0000-0000BF170000}"/>
    <cellStyle name="Normal 3 2 4 4 3 2 2 2 2" xfId="14013" xr:uid="{00000000-0005-0000-0000-0000C0170000}"/>
    <cellStyle name="Normal 3 2 4 4 3 2 2 3" xfId="10415" xr:uid="{00000000-0005-0000-0000-0000C1170000}"/>
    <cellStyle name="Normal 3 2 4 4 3 2 3" xfId="5065" xr:uid="{00000000-0005-0000-0000-0000C2170000}"/>
    <cellStyle name="Normal 3 2 4 4 3 2 3 2" xfId="12261" xr:uid="{00000000-0005-0000-0000-0000C3170000}"/>
    <cellStyle name="Normal 3 2 4 4 3 2 4" xfId="8663" xr:uid="{00000000-0005-0000-0000-0000C4170000}"/>
    <cellStyle name="Normal 3 2 4 4 3 3" xfId="2343" xr:uid="{00000000-0005-0000-0000-0000C5170000}"/>
    <cellStyle name="Normal 3 2 4 4 3 3 2" xfId="5941" xr:uid="{00000000-0005-0000-0000-0000C6170000}"/>
    <cellStyle name="Normal 3 2 4 4 3 3 2 2" xfId="13137" xr:uid="{00000000-0005-0000-0000-0000C7170000}"/>
    <cellStyle name="Normal 3 2 4 4 3 3 3" xfId="9539" xr:uid="{00000000-0005-0000-0000-0000C8170000}"/>
    <cellStyle name="Normal 3 2 4 4 3 4" xfId="4189" xr:uid="{00000000-0005-0000-0000-0000C9170000}"/>
    <cellStyle name="Normal 3 2 4 4 3 4 2" xfId="11385" xr:uid="{00000000-0005-0000-0000-0000CA170000}"/>
    <cellStyle name="Normal 3 2 4 4 3 5" xfId="7787" xr:uid="{00000000-0005-0000-0000-0000CB170000}"/>
    <cellStyle name="Normal 3 2 4 4 4" xfId="883" xr:uid="{00000000-0005-0000-0000-0000CC170000}"/>
    <cellStyle name="Normal 3 2 4 4 4 2" xfId="1759" xr:uid="{00000000-0005-0000-0000-0000CD170000}"/>
    <cellStyle name="Normal 3 2 4 4 4 2 2" xfId="3511" xr:uid="{00000000-0005-0000-0000-0000CE170000}"/>
    <cellStyle name="Normal 3 2 4 4 4 2 2 2" xfId="7109" xr:uid="{00000000-0005-0000-0000-0000CF170000}"/>
    <cellStyle name="Normal 3 2 4 4 4 2 2 2 2" xfId="14305" xr:uid="{00000000-0005-0000-0000-0000D0170000}"/>
    <cellStyle name="Normal 3 2 4 4 4 2 2 3" xfId="10707" xr:uid="{00000000-0005-0000-0000-0000D1170000}"/>
    <cellStyle name="Normal 3 2 4 4 4 2 3" xfId="5357" xr:uid="{00000000-0005-0000-0000-0000D2170000}"/>
    <cellStyle name="Normal 3 2 4 4 4 2 3 2" xfId="12553" xr:uid="{00000000-0005-0000-0000-0000D3170000}"/>
    <cellStyle name="Normal 3 2 4 4 4 2 4" xfId="8955" xr:uid="{00000000-0005-0000-0000-0000D4170000}"/>
    <cellStyle name="Normal 3 2 4 4 4 3" xfId="2635" xr:uid="{00000000-0005-0000-0000-0000D5170000}"/>
    <cellStyle name="Normal 3 2 4 4 4 3 2" xfId="6233" xr:uid="{00000000-0005-0000-0000-0000D6170000}"/>
    <cellStyle name="Normal 3 2 4 4 4 3 2 2" xfId="13429" xr:uid="{00000000-0005-0000-0000-0000D7170000}"/>
    <cellStyle name="Normal 3 2 4 4 4 3 3" xfId="9831" xr:uid="{00000000-0005-0000-0000-0000D8170000}"/>
    <cellStyle name="Normal 3 2 4 4 4 4" xfId="4481" xr:uid="{00000000-0005-0000-0000-0000D9170000}"/>
    <cellStyle name="Normal 3 2 4 4 4 4 2" xfId="11677" xr:uid="{00000000-0005-0000-0000-0000DA170000}"/>
    <cellStyle name="Normal 3 2 4 4 4 5" xfId="8079" xr:uid="{00000000-0005-0000-0000-0000DB170000}"/>
    <cellStyle name="Normal 3 2 4 4 5" xfId="1175" xr:uid="{00000000-0005-0000-0000-0000DC170000}"/>
    <cellStyle name="Normal 3 2 4 4 5 2" xfId="2927" xr:uid="{00000000-0005-0000-0000-0000DD170000}"/>
    <cellStyle name="Normal 3 2 4 4 5 2 2" xfId="6525" xr:uid="{00000000-0005-0000-0000-0000DE170000}"/>
    <cellStyle name="Normal 3 2 4 4 5 2 2 2" xfId="13721" xr:uid="{00000000-0005-0000-0000-0000DF170000}"/>
    <cellStyle name="Normal 3 2 4 4 5 2 3" xfId="10123" xr:uid="{00000000-0005-0000-0000-0000E0170000}"/>
    <cellStyle name="Normal 3 2 4 4 5 3" xfId="4773" xr:uid="{00000000-0005-0000-0000-0000E1170000}"/>
    <cellStyle name="Normal 3 2 4 4 5 3 2" xfId="11969" xr:uid="{00000000-0005-0000-0000-0000E2170000}"/>
    <cellStyle name="Normal 3 2 4 4 5 4" xfId="8371" xr:uid="{00000000-0005-0000-0000-0000E3170000}"/>
    <cellStyle name="Normal 3 2 4 4 6" xfId="2051" xr:uid="{00000000-0005-0000-0000-0000E4170000}"/>
    <cellStyle name="Normal 3 2 4 4 6 2" xfId="5649" xr:uid="{00000000-0005-0000-0000-0000E5170000}"/>
    <cellStyle name="Normal 3 2 4 4 6 2 2" xfId="12845" xr:uid="{00000000-0005-0000-0000-0000E6170000}"/>
    <cellStyle name="Normal 3 2 4 4 6 3" xfId="9247" xr:uid="{00000000-0005-0000-0000-0000E7170000}"/>
    <cellStyle name="Normal 3 2 4 4 7" xfId="3817" xr:uid="{00000000-0005-0000-0000-0000E8170000}"/>
    <cellStyle name="Normal 3 2 4 4 7 2" xfId="7415" xr:uid="{00000000-0005-0000-0000-0000E9170000}"/>
    <cellStyle name="Normal 3 2 4 4 7 2 2" xfId="14611" xr:uid="{00000000-0005-0000-0000-0000EA170000}"/>
    <cellStyle name="Normal 3 2 4 4 7 3" xfId="11013" xr:uid="{00000000-0005-0000-0000-0000EB170000}"/>
    <cellStyle name="Normal 3 2 4 4 8" xfId="3897" xr:uid="{00000000-0005-0000-0000-0000EC170000}"/>
    <cellStyle name="Normal 3 2 4 4 8 2" xfId="11093" xr:uid="{00000000-0005-0000-0000-0000ED170000}"/>
    <cellStyle name="Normal 3 2 4 4 9" xfId="7495" xr:uid="{00000000-0005-0000-0000-0000EE170000}"/>
    <cellStyle name="Normal 3 2 4 5" xfId="55" xr:uid="{00000000-0005-0000-0000-0000EF170000}"/>
    <cellStyle name="Normal 3 2 4 5 10" xfId="316" xr:uid="{00000000-0005-0000-0000-0000F0170000}"/>
    <cellStyle name="Normal 3 2 4 5 11" xfId="150" xr:uid="{00000000-0005-0000-0000-0000F1170000}"/>
    <cellStyle name="Normal 3 2 4 5 2" xfId="464" xr:uid="{00000000-0005-0000-0000-0000F2170000}"/>
    <cellStyle name="Normal 3 2 4 5 2 2" xfId="756" xr:uid="{00000000-0005-0000-0000-0000F3170000}"/>
    <cellStyle name="Normal 3 2 4 5 2 2 2" xfId="1635" xr:uid="{00000000-0005-0000-0000-0000F4170000}"/>
    <cellStyle name="Normal 3 2 4 5 2 2 2 2" xfId="3387" xr:uid="{00000000-0005-0000-0000-0000F5170000}"/>
    <cellStyle name="Normal 3 2 4 5 2 2 2 2 2" xfId="6985" xr:uid="{00000000-0005-0000-0000-0000F6170000}"/>
    <cellStyle name="Normal 3 2 4 5 2 2 2 2 2 2" xfId="14181" xr:uid="{00000000-0005-0000-0000-0000F7170000}"/>
    <cellStyle name="Normal 3 2 4 5 2 2 2 2 3" xfId="10583" xr:uid="{00000000-0005-0000-0000-0000F8170000}"/>
    <cellStyle name="Normal 3 2 4 5 2 2 2 3" xfId="5233" xr:uid="{00000000-0005-0000-0000-0000F9170000}"/>
    <cellStyle name="Normal 3 2 4 5 2 2 2 3 2" xfId="12429" xr:uid="{00000000-0005-0000-0000-0000FA170000}"/>
    <cellStyle name="Normal 3 2 4 5 2 2 2 4" xfId="8831" xr:uid="{00000000-0005-0000-0000-0000FB170000}"/>
    <cellStyle name="Normal 3 2 4 5 2 2 3" xfId="2511" xr:uid="{00000000-0005-0000-0000-0000FC170000}"/>
    <cellStyle name="Normal 3 2 4 5 2 2 3 2" xfId="6109" xr:uid="{00000000-0005-0000-0000-0000FD170000}"/>
    <cellStyle name="Normal 3 2 4 5 2 2 3 2 2" xfId="13305" xr:uid="{00000000-0005-0000-0000-0000FE170000}"/>
    <cellStyle name="Normal 3 2 4 5 2 2 3 3" xfId="9707" xr:uid="{00000000-0005-0000-0000-0000FF170000}"/>
    <cellStyle name="Normal 3 2 4 5 2 2 4" xfId="4357" xr:uid="{00000000-0005-0000-0000-000000180000}"/>
    <cellStyle name="Normal 3 2 4 5 2 2 4 2" xfId="11553" xr:uid="{00000000-0005-0000-0000-000001180000}"/>
    <cellStyle name="Normal 3 2 4 5 2 2 5" xfId="7955" xr:uid="{00000000-0005-0000-0000-000002180000}"/>
    <cellStyle name="Normal 3 2 4 5 2 3" xfId="1051" xr:uid="{00000000-0005-0000-0000-000003180000}"/>
    <cellStyle name="Normal 3 2 4 5 2 3 2" xfId="1927" xr:uid="{00000000-0005-0000-0000-000004180000}"/>
    <cellStyle name="Normal 3 2 4 5 2 3 2 2" xfId="3679" xr:uid="{00000000-0005-0000-0000-000005180000}"/>
    <cellStyle name="Normal 3 2 4 5 2 3 2 2 2" xfId="7277" xr:uid="{00000000-0005-0000-0000-000006180000}"/>
    <cellStyle name="Normal 3 2 4 5 2 3 2 2 2 2" xfId="14473" xr:uid="{00000000-0005-0000-0000-000007180000}"/>
    <cellStyle name="Normal 3 2 4 5 2 3 2 2 3" xfId="10875" xr:uid="{00000000-0005-0000-0000-000008180000}"/>
    <cellStyle name="Normal 3 2 4 5 2 3 2 3" xfId="5525" xr:uid="{00000000-0005-0000-0000-000009180000}"/>
    <cellStyle name="Normal 3 2 4 5 2 3 2 3 2" xfId="12721" xr:uid="{00000000-0005-0000-0000-00000A180000}"/>
    <cellStyle name="Normal 3 2 4 5 2 3 2 4" xfId="9123" xr:uid="{00000000-0005-0000-0000-00000B180000}"/>
    <cellStyle name="Normal 3 2 4 5 2 3 3" xfId="2803" xr:uid="{00000000-0005-0000-0000-00000C180000}"/>
    <cellStyle name="Normal 3 2 4 5 2 3 3 2" xfId="6401" xr:uid="{00000000-0005-0000-0000-00000D180000}"/>
    <cellStyle name="Normal 3 2 4 5 2 3 3 2 2" xfId="13597" xr:uid="{00000000-0005-0000-0000-00000E180000}"/>
    <cellStyle name="Normal 3 2 4 5 2 3 3 3" xfId="9999" xr:uid="{00000000-0005-0000-0000-00000F180000}"/>
    <cellStyle name="Normal 3 2 4 5 2 3 4" xfId="4649" xr:uid="{00000000-0005-0000-0000-000010180000}"/>
    <cellStyle name="Normal 3 2 4 5 2 3 4 2" xfId="11845" xr:uid="{00000000-0005-0000-0000-000011180000}"/>
    <cellStyle name="Normal 3 2 4 5 2 3 5" xfId="8247" xr:uid="{00000000-0005-0000-0000-000012180000}"/>
    <cellStyle name="Normal 3 2 4 5 2 4" xfId="1343" xr:uid="{00000000-0005-0000-0000-000013180000}"/>
    <cellStyle name="Normal 3 2 4 5 2 4 2" xfId="3095" xr:uid="{00000000-0005-0000-0000-000014180000}"/>
    <cellStyle name="Normal 3 2 4 5 2 4 2 2" xfId="6693" xr:uid="{00000000-0005-0000-0000-000015180000}"/>
    <cellStyle name="Normal 3 2 4 5 2 4 2 2 2" xfId="13889" xr:uid="{00000000-0005-0000-0000-000016180000}"/>
    <cellStyle name="Normal 3 2 4 5 2 4 2 3" xfId="10291" xr:uid="{00000000-0005-0000-0000-000017180000}"/>
    <cellStyle name="Normal 3 2 4 5 2 4 3" xfId="4941" xr:uid="{00000000-0005-0000-0000-000018180000}"/>
    <cellStyle name="Normal 3 2 4 5 2 4 3 2" xfId="12137" xr:uid="{00000000-0005-0000-0000-000019180000}"/>
    <cellStyle name="Normal 3 2 4 5 2 4 4" xfId="8539" xr:uid="{00000000-0005-0000-0000-00001A180000}"/>
    <cellStyle name="Normal 3 2 4 5 2 5" xfId="2219" xr:uid="{00000000-0005-0000-0000-00001B180000}"/>
    <cellStyle name="Normal 3 2 4 5 2 5 2" xfId="5817" xr:uid="{00000000-0005-0000-0000-00001C180000}"/>
    <cellStyle name="Normal 3 2 4 5 2 5 2 2" xfId="13013" xr:uid="{00000000-0005-0000-0000-00001D180000}"/>
    <cellStyle name="Normal 3 2 4 5 2 5 3" xfId="9415" xr:uid="{00000000-0005-0000-0000-00001E180000}"/>
    <cellStyle name="Normal 3 2 4 5 2 6" xfId="4065" xr:uid="{00000000-0005-0000-0000-00001F180000}"/>
    <cellStyle name="Normal 3 2 4 5 2 6 2" xfId="11261" xr:uid="{00000000-0005-0000-0000-000020180000}"/>
    <cellStyle name="Normal 3 2 4 5 2 7" xfId="7663" xr:uid="{00000000-0005-0000-0000-000021180000}"/>
    <cellStyle name="Normal 3 2 4 5 3" xfId="610" xr:uid="{00000000-0005-0000-0000-000022180000}"/>
    <cellStyle name="Normal 3 2 4 5 3 2" xfId="1489" xr:uid="{00000000-0005-0000-0000-000023180000}"/>
    <cellStyle name="Normal 3 2 4 5 3 2 2" xfId="3241" xr:uid="{00000000-0005-0000-0000-000024180000}"/>
    <cellStyle name="Normal 3 2 4 5 3 2 2 2" xfId="6839" xr:uid="{00000000-0005-0000-0000-000025180000}"/>
    <cellStyle name="Normal 3 2 4 5 3 2 2 2 2" xfId="14035" xr:uid="{00000000-0005-0000-0000-000026180000}"/>
    <cellStyle name="Normal 3 2 4 5 3 2 2 3" xfId="10437" xr:uid="{00000000-0005-0000-0000-000027180000}"/>
    <cellStyle name="Normal 3 2 4 5 3 2 3" xfId="5087" xr:uid="{00000000-0005-0000-0000-000028180000}"/>
    <cellStyle name="Normal 3 2 4 5 3 2 3 2" xfId="12283" xr:uid="{00000000-0005-0000-0000-000029180000}"/>
    <cellStyle name="Normal 3 2 4 5 3 2 4" xfId="8685" xr:uid="{00000000-0005-0000-0000-00002A180000}"/>
    <cellStyle name="Normal 3 2 4 5 3 3" xfId="2365" xr:uid="{00000000-0005-0000-0000-00002B180000}"/>
    <cellStyle name="Normal 3 2 4 5 3 3 2" xfId="5963" xr:uid="{00000000-0005-0000-0000-00002C180000}"/>
    <cellStyle name="Normal 3 2 4 5 3 3 2 2" xfId="13159" xr:uid="{00000000-0005-0000-0000-00002D180000}"/>
    <cellStyle name="Normal 3 2 4 5 3 3 3" xfId="9561" xr:uid="{00000000-0005-0000-0000-00002E180000}"/>
    <cellStyle name="Normal 3 2 4 5 3 4" xfId="4211" xr:uid="{00000000-0005-0000-0000-00002F180000}"/>
    <cellStyle name="Normal 3 2 4 5 3 4 2" xfId="11407" xr:uid="{00000000-0005-0000-0000-000030180000}"/>
    <cellStyle name="Normal 3 2 4 5 3 5" xfId="7809" xr:uid="{00000000-0005-0000-0000-000031180000}"/>
    <cellStyle name="Normal 3 2 4 5 4" xfId="905" xr:uid="{00000000-0005-0000-0000-000032180000}"/>
    <cellStyle name="Normal 3 2 4 5 4 2" xfId="1781" xr:uid="{00000000-0005-0000-0000-000033180000}"/>
    <cellStyle name="Normal 3 2 4 5 4 2 2" xfId="3533" xr:uid="{00000000-0005-0000-0000-000034180000}"/>
    <cellStyle name="Normal 3 2 4 5 4 2 2 2" xfId="7131" xr:uid="{00000000-0005-0000-0000-000035180000}"/>
    <cellStyle name="Normal 3 2 4 5 4 2 2 2 2" xfId="14327" xr:uid="{00000000-0005-0000-0000-000036180000}"/>
    <cellStyle name="Normal 3 2 4 5 4 2 2 3" xfId="10729" xr:uid="{00000000-0005-0000-0000-000037180000}"/>
    <cellStyle name="Normal 3 2 4 5 4 2 3" xfId="5379" xr:uid="{00000000-0005-0000-0000-000038180000}"/>
    <cellStyle name="Normal 3 2 4 5 4 2 3 2" xfId="12575" xr:uid="{00000000-0005-0000-0000-000039180000}"/>
    <cellStyle name="Normal 3 2 4 5 4 2 4" xfId="8977" xr:uid="{00000000-0005-0000-0000-00003A180000}"/>
    <cellStyle name="Normal 3 2 4 5 4 3" xfId="2657" xr:uid="{00000000-0005-0000-0000-00003B180000}"/>
    <cellStyle name="Normal 3 2 4 5 4 3 2" xfId="6255" xr:uid="{00000000-0005-0000-0000-00003C180000}"/>
    <cellStyle name="Normal 3 2 4 5 4 3 2 2" xfId="13451" xr:uid="{00000000-0005-0000-0000-00003D180000}"/>
    <cellStyle name="Normal 3 2 4 5 4 3 3" xfId="9853" xr:uid="{00000000-0005-0000-0000-00003E180000}"/>
    <cellStyle name="Normal 3 2 4 5 4 4" xfId="4503" xr:uid="{00000000-0005-0000-0000-00003F180000}"/>
    <cellStyle name="Normal 3 2 4 5 4 4 2" xfId="11699" xr:uid="{00000000-0005-0000-0000-000040180000}"/>
    <cellStyle name="Normal 3 2 4 5 4 5" xfId="8101" xr:uid="{00000000-0005-0000-0000-000041180000}"/>
    <cellStyle name="Normal 3 2 4 5 5" xfId="1197" xr:uid="{00000000-0005-0000-0000-000042180000}"/>
    <cellStyle name="Normal 3 2 4 5 5 2" xfId="2949" xr:uid="{00000000-0005-0000-0000-000043180000}"/>
    <cellStyle name="Normal 3 2 4 5 5 2 2" xfId="6547" xr:uid="{00000000-0005-0000-0000-000044180000}"/>
    <cellStyle name="Normal 3 2 4 5 5 2 2 2" xfId="13743" xr:uid="{00000000-0005-0000-0000-000045180000}"/>
    <cellStyle name="Normal 3 2 4 5 5 2 3" xfId="10145" xr:uid="{00000000-0005-0000-0000-000046180000}"/>
    <cellStyle name="Normal 3 2 4 5 5 3" xfId="4795" xr:uid="{00000000-0005-0000-0000-000047180000}"/>
    <cellStyle name="Normal 3 2 4 5 5 3 2" xfId="11991" xr:uid="{00000000-0005-0000-0000-000048180000}"/>
    <cellStyle name="Normal 3 2 4 5 5 4" xfId="8393" xr:uid="{00000000-0005-0000-0000-000049180000}"/>
    <cellStyle name="Normal 3 2 4 5 6" xfId="2073" xr:uid="{00000000-0005-0000-0000-00004A180000}"/>
    <cellStyle name="Normal 3 2 4 5 6 2" xfId="5671" xr:uid="{00000000-0005-0000-0000-00004B180000}"/>
    <cellStyle name="Normal 3 2 4 5 6 2 2" xfId="12867" xr:uid="{00000000-0005-0000-0000-00004C180000}"/>
    <cellStyle name="Normal 3 2 4 5 6 3" xfId="9269" xr:uid="{00000000-0005-0000-0000-00004D180000}"/>
    <cellStyle name="Normal 3 2 4 5 7" xfId="3759" xr:uid="{00000000-0005-0000-0000-00004E180000}"/>
    <cellStyle name="Normal 3 2 4 5 7 2" xfId="7357" xr:uid="{00000000-0005-0000-0000-00004F180000}"/>
    <cellStyle name="Normal 3 2 4 5 7 2 2" xfId="14553" xr:uid="{00000000-0005-0000-0000-000050180000}"/>
    <cellStyle name="Normal 3 2 4 5 7 3" xfId="10955" xr:uid="{00000000-0005-0000-0000-000051180000}"/>
    <cellStyle name="Normal 3 2 4 5 8" xfId="3919" xr:uid="{00000000-0005-0000-0000-000052180000}"/>
    <cellStyle name="Normal 3 2 4 5 8 2" xfId="11115" xr:uid="{00000000-0005-0000-0000-000053180000}"/>
    <cellStyle name="Normal 3 2 4 5 9" xfId="7517" xr:uid="{00000000-0005-0000-0000-000054180000}"/>
    <cellStyle name="Normal 3 2 4 6" xfId="384" xr:uid="{00000000-0005-0000-0000-000055180000}"/>
    <cellStyle name="Normal 3 2 4 6 2" xfId="676" xr:uid="{00000000-0005-0000-0000-000056180000}"/>
    <cellStyle name="Normal 3 2 4 6 2 2" xfId="1555" xr:uid="{00000000-0005-0000-0000-000057180000}"/>
    <cellStyle name="Normal 3 2 4 6 2 2 2" xfId="3307" xr:uid="{00000000-0005-0000-0000-000058180000}"/>
    <cellStyle name="Normal 3 2 4 6 2 2 2 2" xfId="6905" xr:uid="{00000000-0005-0000-0000-000059180000}"/>
    <cellStyle name="Normal 3 2 4 6 2 2 2 2 2" xfId="14101" xr:uid="{00000000-0005-0000-0000-00005A180000}"/>
    <cellStyle name="Normal 3 2 4 6 2 2 2 3" xfId="10503" xr:uid="{00000000-0005-0000-0000-00005B180000}"/>
    <cellStyle name="Normal 3 2 4 6 2 2 3" xfId="5153" xr:uid="{00000000-0005-0000-0000-00005C180000}"/>
    <cellStyle name="Normal 3 2 4 6 2 2 3 2" xfId="12349" xr:uid="{00000000-0005-0000-0000-00005D180000}"/>
    <cellStyle name="Normal 3 2 4 6 2 2 4" xfId="8751" xr:uid="{00000000-0005-0000-0000-00005E180000}"/>
    <cellStyle name="Normal 3 2 4 6 2 3" xfId="2431" xr:uid="{00000000-0005-0000-0000-00005F180000}"/>
    <cellStyle name="Normal 3 2 4 6 2 3 2" xfId="6029" xr:uid="{00000000-0005-0000-0000-000060180000}"/>
    <cellStyle name="Normal 3 2 4 6 2 3 2 2" xfId="13225" xr:uid="{00000000-0005-0000-0000-000061180000}"/>
    <cellStyle name="Normal 3 2 4 6 2 3 3" xfId="9627" xr:uid="{00000000-0005-0000-0000-000062180000}"/>
    <cellStyle name="Normal 3 2 4 6 2 4" xfId="4277" xr:uid="{00000000-0005-0000-0000-000063180000}"/>
    <cellStyle name="Normal 3 2 4 6 2 4 2" xfId="11473" xr:uid="{00000000-0005-0000-0000-000064180000}"/>
    <cellStyle name="Normal 3 2 4 6 2 5" xfId="7875" xr:uid="{00000000-0005-0000-0000-000065180000}"/>
    <cellStyle name="Normal 3 2 4 6 3" xfId="971" xr:uid="{00000000-0005-0000-0000-000066180000}"/>
    <cellStyle name="Normal 3 2 4 6 3 2" xfId="1847" xr:uid="{00000000-0005-0000-0000-000067180000}"/>
    <cellStyle name="Normal 3 2 4 6 3 2 2" xfId="3599" xr:uid="{00000000-0005-0000-0000-000068180000}"/>
    <cellStyle name="Normal 3 2 4 6 3 2 2 2" xfId="7197" xr:uid="{00000000-0005-0000-0000-000069180000}"/>
    <cellStyle name="Normal 3 2 4 6 3 2 2 2 2" xfId="14393" xr:uid="{00000000-0005-0000-0000-00006A180000}"/>
    <cellStyle name="Normal 3 2 4 6 3 2 2 3" xfId="10795" xr:uid="{00000000-0005-0000-0000-00006B180000}"/>
    <cellStyle name="Normal 3 2 4 6 3 2 3" xfId="5445" xr:uid="{00000000-0005-0000-0000-00006C180000}"/>
    <cellStyle name="Normal 3 2 4 6 3 2 3 2" xfId="12641" xr:uid="{00000000-0005-0000-0000-00006D180000}"/>
    <cellStyle name="Normal 3 2 4 6 3 2 4" xfId="9043" xr:uid="{00000000-0005-0000-0000-00006E180000}"/>
    <cellStyle name="Normal 3 2 4 6 3 3" xfId="2723" xr:uid="{00000000-0005-0000-0000-00006F180000}"/>
    <cellStyle name="Normal 3 2 4 6 3 3 2" xfId="6321" xr:uid="{00000000-0005-0000-0000-000070180000}"/>
    <cellStyle name="Normal 3 2 4 6 3 3 2 2" xfId="13517" xr:uid="{00000000-0005-0000-0000-000071180000}"/>
    <cellStyle name="Normal 3 2 4 6 3 3 3" xfId="9919" xr:uid="{00000000-0005-0000-0000-000072180000}"/>
    <cellStyle name="Normal 3 2 4 6 3 4" xfId="4569" xr:uid="{00000000-0005-0000-0000-000073180000}"/>
    <cellStyle name="Normal 3 2 4 6 3 4 2" xfId="11765" xr:uid="{00000000-0005-0000-0000-000074180000}"/>
    <cellStyle name="Normal 3 2 4 6 3 5" xfId="8167" xr:uid="{00000000-0005-0000-0000-000075180000}"/>
    <cellStyle name="Normal 3 2 4 6 4" xfId="1263" xr:uid="{00000000-0005-0000-0000-000076180000}"/>
    <cellStyle name="Normal 3 2 4 6 4 2" xfId="3015" xr:uid="{00000000-0005-0000-0000-000077180000}"/>
    <cellStyle name="Normal 3 2 4 6 4 2 2" xfId="6613" xr:uid="{00000000-0005-0000-0000-000078180000}"/>
    <cellStyle name="Normal 3 2 4 6 4 2 2 2" xfId="13809" xr:uid="{00000000-0005-0000-0000-000079180000}"/>
    <cellStyle name="Normal 3 2 4 6 4 2 3" xfId="10211" xr:uid="{00000000-0005-0000-0000-00007A180000}"/>
    <cellStyle name="Normal 3 2 4 6 4 3" xfId="4861" xr:uid="{00000000-0005-0000-0000-00007B180000}"/>
    <cellStyle name="Normal 3 2 4 6 4 3 2" xfId="12057" xr:uid="{00000000-0005-0000-0000-00007C180000}"/>
    <cellStyle name="Normal 3 2 4 6 4 4" xfId="8459" xr:uid="{00000000-0005-0000-0000-00007D180000}"/>
    <cellStyle name="Normal 3 2 4 6 5" xfId="2139" xr:uid="{00000000-0005-0000-0000-00007E180000}"/>
    <cellStyle name="Normal 3 2 4 6 5 2" xfId="5737" xr:uid="{00000000-0005-0000-0000-00007F180000}"/>
    <cellStyle name="Normal 3 2 4 6 5 2 2" xfId="12933" xr:uid="{00000000-0005-0000-0000-000080180000}"/>
    <cellStyle name="Normal 3 2 4 6 5 3" xfId="9335" xr:uid="{00000000-0005-0000-0000-000081180000}"/>
    <cellStyle name="Normal 3 2 4 6 6" xfId="3985" xr:uid="{00000000-0005-0000-0000-000082180000}"/>
    <cellStyle name="Normal 3 2 4 6 6 2" xfId="11181" xr:uid="{00000000-0005-0000-0000-000083180000}"/>
    <cellStyle name="Normal 3 2 4 6 7" xfId="7583" xr:uid="{00000000-0005-0000-0000-000084180000}"/>
    <cellStyle name="Normal 3 2 4 7" xfId="530" xr:uid="{00000000-0005-0000-0000-000085180000}"/>
    <cellStyle name="Normal 3 2 4 7 2" xfId="1409" xr:uid="{00000000-0005-0000-0000-000086180000}"/>
    <cellStyle name="Normal 3 2 4 7 2 2" xfId="3161" xr:uid="{00000000-0005-0000-0000-000087180000}"/>
    <cellStyle name="Normal 3 2 4 7 2 2 2" xfId="6759" xr:uid="{00000000-0005-0000-0000-000088180000}"/>
    <cellStyle name="Normal 3 2 4 7 2 2 2 2" xfId="13955" xr:uid="{00000000-0005-0000-0000-000089180000}"/>
    <cellStyle name="Normal 3 2 4 7 2 2 3" xfId="10357" xr:uid="{00000000-0005-0000-0000-00008A180000}"/>
    <cellStyle name="Normal 3 2 4 7 2 3" xfId="5007" xr:uid="{00000000-0005-0000-0000-00008B180000}"/>
    <cellStyle name="Normal 3 2 4 7 2 3 2" xfId="12203" xr:uid="{00000000-0005-0000-0000-00008C180000}"/>
    <cellStyle name="Normal 3 2 4 7 2 4" xfId="8605" xr:uid="{00000000-0005-0000-0000-00008D180000}"/>
    <cellStyle name="Normal 3 2 4 7 3" xfId="2285" xr:uid="{00000000-0005-0000-0000-00008E180000}"/>
    <cellStyle name="Normal 3 2 4 7 3 2" xfId="5883" xr:uid="{00000000-0005-0000-0000-00008F180000}"/>
    <cellStyle name="Normal 3 2 4 7 3 2 2" xfId="13079" xr:uid="{00000000-0005-0000-0000-000090180000}"/>
    <cellStyle name="Normal 3 2 4 7 3 3" xfId="9481" xr:uid="{00000000-0005-0000-0000-000091180000}"/>
    <cellStyle name="Normal 3 2 4 7 4" xfId="4131" xr:uid="{00000000-0005-0000-0000-000092180000}"/>
    <cellStyle name="Normal 3 2 4 7 4 2" xfId="11327" xr:uid="{00000000-0005-0000-0000-000093180000}"/>
    <cellStyle name="Normal 3 2 4 7 5" xfId="7729" xr:uid="{00000000-0005-0000-0000-000094180000}"/>
    <cellStyle name="Normal 3 2 4 8" xfId="825" xr:uid="{00000000-0005-0000-0000-000095180000}"/>
    <cellStyle name="Normal 3 2 4 8 2" xfId="1701" xr:uid="{00000000-0005-0000-0000-000096180000}"/>
    <cellStyle name="Normal 3 2 4 8 2 2" xfId="3453" xr:uid="{00000000-0005-0000-0000-000097180000}"/>
    <cellStyle name="Normal 3 2 4 8 2 2 2" xfId="7051" xr:uid="{00000000-0005-0000-0000-000098180000}"/>
    <cellStyle name="Normal 3 2 4 8 2 2 2 2" xfId="14247" xr:uid="{00000000-0005-0000-0000-000099180000}"/>
    <cellStyle name="Normal 3 2 4 8 2 2 3" xfId="10649" xr:uid="{00000000-0005-0000-0000-00009A180000}"/>
    <cellStyle name="Normal 3 2 4 8 2 3" xfId="5299" xr:uid="{00000000-0005-0000-0000-00009B180000}"/>
    <cellStyle name="Normal 3 2 4 8 2 3 2" xfId="12495" xr:uid="{00000000-0005-0000-0000-00009C180000}"/>
    <cellStyle name="Normal 3 2 4 8 2 4" xfId="8897" xr:uid="{00000000-0005-0000-0000-00009D180000}"/>
    <cellStyle name="Normal 3 2 4 8 3" xfId="2577" xr:uid="{00000000-0005-0000-0000-00009E180000}"/>
    <cellStyle name="Normal 3 2 4 8 3 2" xfId="6175" xr:uid="{00000000-0005-0000-0000-00009F180000}"/>
    <cellStyle name="Normal 3 2 4 8 3 2 2" xfId="13371" xr:uid="{00000000-0005-0000-0000-0000A0180000}"/>
    <cellStyle name="Normal 3 2 4 8 3 3" xfId="9773" xr:uid="{00000000-0005-0000-0000-0000A1180000}"/>
    <cellStyle name="Normal 3 2 4 8 4" xfId="4423" xr:uid="{00000000-0005-0000-0000-0000A2180000}"/>
    <cellStyle name="Normal 3 2 4 8 4 2" xfId="11619" xr:uid="{00000000-0005-0000-0000-0000A3180000}"/>
    <cellStyle name="Normal 3 2 4 8 5" xfId="8021" xr:uid="{00000000-0005-0000-0000-0000A4180000}"/>
    <cellStyle name="Normal 3 2 4 9" xfId="1117" xr:uid="{00000000-0005-0000-0000-0000A5180000}"/>
    <cellStyle name="Normal 3 2 4 9 2" xfId="2869" xr:uid="{00000000-0005-0000-0000-0000A6180000}"/>
    <cellStyle name="Normal 3 2 4 9 2 2" xfId="6467" xr:uid="{00000000-0005-0000-0000-0000A7180000}"/>
    <cellStyle name="Normal 3 2 4 9 2 2 2" xfId="13663" xr:uid="{00000000-0005-0000-0000-0000A8180000}"/>
    <cellStyle name="Normal 3 2 4 9 2 3" xfId="10065" xr:uid="{00000000-0005-0000-0000-0000A9180000}"/>
    <cellStyle name="Normal 3 2 4 9 3" xfId="4715" xr:uid="{00000000-0005-0000-0000-0000AA180000}"/>
    <cellStyle name="Normal 3 2 4 9 3 2" xfId="11911" xr:uid="{00000000-0005-0000-0000-0000AB180000}"/>
    <cellStyle name="Normal 3 2 4 9 4" xfId="8313" xr:uid="{00000000-0005-0000-0000-0000AC180000}"/>
    <cellStyle name="Normal 3 2 5" xfId="56" xr:uid="{00000000-0005-0000-0000-0000AD180000}"/>
    <cellStyle name="Normal 3 2 5 10" xfId="3753" xr:uid="{00000000-0005-0000-0000-0000AE180000}"/>
    <cellStyle name="Normal 3 2 5 10 2" xfId="7351" xr:uid="{00000000-0005-0000-0000-0000AF180000}"/>
    <cellStyle name="Normal 3 2 5 10 2 2" xfId="14547" xr:uid="{00000000-0005-0000-0000-0000B0180000}"/>
    <cellStyle name="Normal 3 2 5 10 3" xfId="10949" xr:uid="{00000000-0005-0000-0000-0000B1180000}"/>
    <cellStyle name="Normal 3 2 5 11" xfId="3833" xr:uid="{00000000-0005-0000-0000-0000B2180000}"/>
    <cellStyle name="Normal 3 2 5 11 2" xfId="11029" xr:uid="{00000000-0005-0000-0000-0000B3180000}"/>
    <cellStyle name="Normal 3 2 5 12" xfId="7431" xr:uid="{00000000-0005-0000-0000-0000B4180000}"/>
    <cellStyle name="Normal 3 2 5 13" xfId="225" xr:uid="{00000000-0005-0000-0000-0000B5180000}"/>
    <cellStyle name="Normal 3 2 5 14" xfId="144" xr:uid="{00000000-0005-0000-0000-0000B6180000}"/>
    <cellStyle name="Normal 3 2 5 2" xfId="57" xr:uid="{00000000-0005-0000-0000-0000B7180000}"/>
    <cellStyle name="Normal 3 2 5 2 10" xfId="7453" xr:uid="{00000000-0005-0000-0000-0000B8180000}"/>
    <cellStyle name="Normal 3 2 5 2 11" xfId="247" xr:uid="{00000000-0005-0000-0000-0000B9180000}"/>
    <cellStyle name="Normal 3 2 5 2 12" xfId="166" xr:uid="{00000000-0005-0000-0000-0000BA180000}"/>
    <cellStyle name="Normal 3 2 5 2 2" xfId="332" xr:uid="{00000000-0005-0000-0000-0000BB180000}"/>
    <cellStyle name="Normal 3 2 5 2 2 2" xfId="480" xr:uid="{00000000-0005-0000-0000-0000BC180000}"/>
    <cellStyle name="Normal 3 2 5 2 2 2 2" xfId="772" xr:uid="{00000000-0005-0000-0000-0000BD180000}"/>
    <cellStyle name="Normal 3 2 5 2 2 2 2 2" xfId="1651" xr:uid="{00000000-0005-0000-0000-0000BE180000}"/>
    <cellStyle name="Normal 3 2 5 2 2 2 2 2 2" xfId="3403" xr:uid="{00000000-0005-0000-0000-0000BF180000}"/>
    <cellStyle name="Normal 3 2 5 2 2 2 2 2 2 2" xfId="7001" xr:uid="{00000000-0005-0000-0000-0000C0180000}"/>
    <cellStyle name="Normal 3 2 5 2 2 2 2 2 2 2 2" xfId="14197" xr:uid="{00000000-0005-0000-0000-0000C1180000}"/>
    <cellStyle name="Normal 3 2 5 2 2 2 2 2 2 3" xfId="10599" xr:uid="{00000000-0005-0000-0000-0000C2180000}"/>
    <cellStyle name="Normal 3 2 5 2 2 2 2 2 3" xfId="5249" xr:uid="{00000000-0005-0000-0000-0000C3180000}"/>
    <cellStyle name="Normal 3 2 5 2 2 2 2 2 3 2" xfId="12445" xr:uid="{00000000-0005-0000-0000-0000C4180000}"/>
    <cellStyle name="Normal 3 2 5 2 2 2 2 2 4" xfId="8847" xr:uid="{00000000-0005-0000-0000-0000C5180000}"/>
    <cellStyle name="Normal 3 2 5 2 2 2 2 3" xfId="2527" xr:uid="{00000000-0005-0000-0000-0000C6180000}"/>
    <cellStyle name="Normal 3 2 5 2 2 2 2 3 2" xfId="6125" xr:uid="{00000000-0005-0000-0000-0000C7180000}"/>
    <cellStyle name="Normal 3 2 5 2 2 2 2 3 2 2" xfId="13321" xr:uid="{00000000-0005-0000-0000-0000C8180000}"/>
    <cellStyle name="Normal 3 2 5 2 2 2 2 3 3" xfId="9723" xr:uid="{00000000-0005-0000-0000-0000C9180000}"/>
    <cellStyle name="Normal 3 2 5 2 2 2 2 4" xfId="4373" xr:uid="{00000000-0005-0000-0000-0000CA180000}"/>
    <cellStyle name="Normal 3 2 5 2 2 2 2 4 2" xfId="11569" xr:uid="{00000000-0005-0000-0000-0000CB180000}"/>
    <cellStyle name="Normal 3 2 5 2 2 2 2 5" xfId="7971" xr:uid="{00000000-0005-0000-0000-0000CC180000}"/>
    <cellStyle name="Normal 3 2 5 2 2 2 3" xfId="1067" xr:uid="{00000000-0005-0000-0000-0000CD180000}"/>
    <cellStyle name="Normal 3 2 5 2 2 2 3 2" xfId="1943" xr:uid="{00000000-0005-0000-0000-0000CE180000}"/>
    <cellStyle name="Normal 3 2 5 2 2 2 3 2 2" xfId="3695" xr:uid="{00000000-0005-0000-0000-0000CF180000}"/>
    <cellStyle name="Normal 3 2 5 2 2 2 3 2 2 2" xfId="7293" xr:uid="{00000000-0005-0000-0000-0000D0180000}"/>
    <cellStyle name="Normal 3 2 5 2 2 2 3 2 2 2 2" xfId="14489" xr:uid="{00000000-0005-0000-0000-0000D1180000}"/>
    <cellStyle name="Normal 3 2 5 2 2 2 3 2 2 3" xfId="10891" xr:uid="{00000000-0005-0000-0000-0000D2180000}"/>
    <cellStyle name="Normal 3 2 5 2 2 2 3 2 3" xfId="5541" xr:uid="{00000000-0005-0000-0000-0000D3180000}"/>
    <cellStyle name="Normal 3 2 5 2 2 2 3 2 3 2" xfId="12737" xr:uid="{00000000-0005-0000-0000-0000D4180000}"/>
    <cellStyle name="Normal 3 2 5 2 2 2 3 2 4" xfId="9139" xr:uid="{00000000-0005-0000-0000-0000D5180000}"/>
    <cellStyle name="Normal 3 2 5 2 2 2 3 3" xfId="2819" xr:uid="{00000000-0005-0000-0000-0000D6180000}"/>
    <cellStyle name="Normal 3 2 5 2 2 2 3 3 2" xfId="6417" xr:uid="{00000000-0005-0000-0000-0000D7180000}"/>
    <cellStyle name="Normal 3 2 5 2 2 2 3 3 2 2" xfId="13613" xr:uid="{00000000-0005-0000-0000-0000D8180000}"/>
    <cellStyle name="Normal 3 2 5 2 2 2 3 3 3" xfId="10015" xr:uid="{00000000-0005-0000-0000-0000D9180000}"/>
    <cellStyle name="Normal 3 2 5 2 2 2 3 4" xfId="4665" xr:uid="{00000000-0005-0000-0000-0000DA180000}"/>
    <cellStyle name="Normal 3 2 5 2 2 2 3 4 2" xfId="11861" xr:uid="{00000000-0005-0000-0000-0000DB180000}"/>
    <cellStyle name="Normal 3 2 5 2 2 2 3 5" xfId="8263" xr:uid="{00000000-0005-0000-0000-0000DC180000}"/>
    <cellStyle name="Normal 3 2 5 2 2 2 4" xfId="1359" xr:uid="{00000000-0005-0000-0000-0000DD180000}"/>
    <cellStyle name="Normal 3 2 5 2 2 2 4 2" xfId="3111" xr:uid="{00000000-0005-0000-0000-0000DE180000}"/>
    <cellStyle name="Normal 3 2 5 2 2 2 4 2 2" xfId="6709" xr:uid="{00000000-0005-0000-0000-0000DF180000}"/>
    <cellStyle name="Normal 3 2 5 2 2 2 4 2 2 2" xfId="13905" xr:uid="{00000000-0005-0000-0000-0000E0180000}"/>
    <cellStyle name="Normal 3 2 5 2 2 2 4 2 3" xfId="10307" xr:uid="{00000000-0005-0000-0000-0000E1180000}"/>
    <cellStyle name="Normal 3 2 5 2 2 2 4 3" xfId="4957" xr:uid="{00000000-0005-0000-0000-0000E2180000}"/>
    <cellStyle name="Normal 3 2 5 2 2 2 4 3 2" xfId="12153" xr:uid="{00000000-0005-0000-0000-0000E3180000}"/>
    <cellStyle name="Normal 3 2 5 2 2 2 4 4" xfId="8555" xr:uid="{00000000-0005-0000-0000-0000E4180000}"/>
    <cellStyle name="Normal 3 2 5 2 2 2 5" xfId="2235" xr:uid="{00000000-0005-0000-0000-0000E5180000}"/>
    <cellStyle name="Normal 3 2 5 2 2 2 5 2" xfId="5833" xr:uid="{00000000-0005-0000-0000-0000E6180000}"/>
    <cellStyle name="Normal 3 2 5 2 2 2 5 2 2" xfId="13029" xr:uid="{00000000-0005-0000-0000-0000E7180000}"/>
    <cellStyle name="Normal 3 2 5 2 2 2 5 3" xfId="9431" xr:uid="{00000000-0005-0000-0000-0000E8180000}"/>
    <cellStyle name="Normal 3 2 5 2 2 2 6" xfId="4081" xr:uid="{00000000-0005-0000-0000-0000E9180000}"/>
    <cellStyle name="Normal 3 2 5 2 2 2 6 2" xfId="11277" xr:uid="{00000000-0005-0000-0000-0000EA180000}"/>
    <cellStyle name="Normal 3 2 5 2 2 2 7" xfId="7679" xr:uid="{00000000-0005-0000-0000-0000EB180000}"/>
    <cellStyle name="Normal 3 2 5 2 2 3" xfId="626" xr:uid="{00000000-0005-0000-0000-0000EC180000}"/>
    <cellStyle name="Normal 3 2 5 2 2 3 2" xfId="1505" xr:uid="{00000000-0005-0000-0000-0000ED180000}"/>
    <cellStyle name="Normal 3 2 5 2 2 3 2 2" xfId="3257" xr:uid="{00000000-0005-0000-0000-0000EE180000}"/>
    <cellStyle name="Normal 3 2 5 2 2 3 2 2 2" xfId="6855" xr:uid="{00000000-0005-0000-0000-0000EF180000}"/>
    <cellStyle name="Normal 3 2 5 2 2 3 2 2 2 2" xfId="14051" xr:uid="{00000000-0005-0000-0000-0000F0180000}"/>
    <cellStyle name="Normal 3 2 5 2 2 3 2 2 3" xfId="10453" xr:uid="{00000000-0005-0000-0000-0000F1180000}"/>
    <cellStyle name="Normal 3 2 5 2 2 3 2 3" xfId="5103" xr:uid="{00000000-0005-0000-0000-0000F2180000}"/>
    <cellStyle name="Normal 3 2 5 2 2 3 2 3 2" xfId="12299" xr:uid="{00000000-0005-0000-0000-0000F3180000}"/>
    <cellStyle name="Normal 3 2 5 2 2 3 2 4" xfId="8701" xr:uid="{00000000-0005-0000-0000-0000F4180000}"/>
    <cellStyle name="Normal 3 2 5 2 2 3 3" xfId="2381" xr:uid="{00000000-0005-0000-0000-0000F5180000}"/>
    <cellStyle name="Normal 3 2 5 2 2 3 3 2" xfId="5979" xr:uid="{00000000-0005-0000-0000-0000F6180000}"/>
    <cellStyle name="Normal 3 2 5 2 2 3 3 2 2" xfId="13175" xr:uid="{00000000-0005-0000-0000-0000F7180000}"/>
    <cellStyle name="Normal 3 2 5 2 2 3 3 3" xfId="9577" xr:uid="{00000000-0005-0000-0000-0000F8180000}"/>
    <cellStyle name="Normal 3 2 5 2 2 3 4" xfId="4227" xr:uid="{00000000-0005-0000-0000-0000F9180000}"/>
    <cellStyle name="Normal 3 2 5 2 2 3 4 2" xfId="11423" xr:uid="{00000000-0005-0000-0000-0000FA180000}"/>
    <cellStyle name="Normal 3 2 5 2 2 3 5" xfId="7825" xr:uid="{00000000-0005-0000-0000-0000FB180000}"/>
    <cellStyle name="Normal 3 2 5 2 2 4" xfId="921" xr:uid="{00000000-0005-0000-0000-0000FC180000}"/>
    <cellStyle name="Normal 3 2 5 2 2 4 2" xfId="1797" xr:uid="{00000000-0005-0000-0000-0000FD180000}"/>
    <cellStyle name="Normal 3 2 5 2 2 4 2 2" xfId="3549" xr:uid="{00000000-0005-0000-0000-0000FE180000}"/>
    <cellStyle name="Normal 3 2 5 2 2 4 2 2 2" xfId="7147" xr:uid="{00000000-0005-0000-0000-0000FF180000}"/>
    <cellStyle name="Normal 3 2 5 2 2 4 2 2 2 2" xfId="14343" xr:uid="{00000000-0005-0000-0000-000000190000}"/>
    <cellStyle name="Normal 3 2 5 2 2 4 2 2 3" xfId="10745" xr:uid="{00000000-0005-0000-0000-000001190000}"/>
    <cellStyle name="Normal 3 2 5 2 2 4 2 3" xfId="5395" xr:uid="{00000000-0005-0000-0000-000002190000}"/>
    <cellStyle name="Normal 3 2 5 2 2 4 2 3 2" xfId="12591" xr:uid="{00000000-0005-0000-0000-000003190000}"/>
    <cellStyle name="Normal 3 2 5 2 2 4 2 4" xfId="8993" xr:uid="{00000000-0005-0000-0000-000004190000}"/>
    <cellStyle name="Normal 3 2 5 2 2 4 3" xfId="2673" xr:uid="{00000000-0005-0000-0000-000005190000}"/>
    <cellStyle name="Normal 3 2 5 2 2 4 3 2" xfId="6271" xr:uid="{00000000-0005-0000-0000-000006190000}"/>
    <cellStyle name="Normal 3 2 5 2 2 4 3 2 2" xfId="13467" xr:uid="{00000000-0005-0000-0000-000007190000}"/>
    <cellStyle name="Normal 3 2 5 2 2 4 3 3" xfId="9869" xr:uid="{00000000-0005-0000-0000-000008190000}"/>
    <cellStyle name="Normal 3 2 5 2 2 4 4" xfId="4519" xr:uid="{00000000-0005-0000-0000-000009190000}"/>
    <cellStyle name="Normal 3 2 5 2 2 4 4 2" xfId="11715" xr:uid="{00000000-0005-0000-0000-00000A190000}"/>
    <cellStyle name="Normal 3 2 5 2 2 4 5" xfId="8117" xr:uid="{00000000-0005-0000-0000-00000B190000}"/>
    <cellStyle name="Normal 3 2 5 2 2 5" xfId="1213" xr:uid="{00000000-0005-0000-0000-00000C190000}"/>
    <cellStyle name="Normal 3 2 5 2 2 5 2" xfId="2965" xr:uid="{00000000-0005-0000-0000-00000D190000}"/>
    <cellStyle name="Normal 3 2 5 2 2 5 2 2" xfId="6563" xr:uid="{00000000-0005-0000-0000-00000E190000}"/>
    <cellStyle name="Normal 3 2 5 2 2 5 2 2 2" xfId="13759" xr:uid="{00000000-0005-0000-0000-00000F190000}"/>
    <cellStyle name="Normal 3 2 5 2 2 5 2 3" xfId="10161" xr:uid="{00000000-0005-0000-0000-000010190000}"/>
    <cellStyle name="Normal 3 2 5 2 2 5 3" xfId="4811" xr:uid="{00000000-0005-0000-0000-000011190000}"/>
    <cellStyle name="Normal 3 2 5 2 2 5 3 2" xfId="12007" xr:uid="{00000000-0005-0000-0000-000012190000}"/>
    <cellStyle name="Normal 3 2 5 2 2 5 4" xfId="8409" xr:uid="{00000000-0005-0000-0000-000013190000}"/>
    <cellStyle name="Normal 3 2 5 2 2 6" xfId="2089" xr:uid="{00000000-0005-0000-0000-000014190000}"/>
    <cellStyle name="Normal 3 2 5 2 2 6 2" xfId="5687" xr:uid="{00000000-0005-0000-0000-000015190000}"/>
    <cellStyle name="Normal 3 2 5 2 2 6 2 2" xfId="12883" xr:uid="{00000000-0005-0000-0000-000016190000}"/>
    <cellStyle name="Normal 3 2 5 2 2 6 3" xfId="9285" xr:uid="{00000000-0005-0000-0000-000017190000}"/>
    <cellStyle name="Normal 3 2 5 2 2 7" xfId="3935" xr:uid="{00000000-0005-0000-0000-000018190000}"/>
    <cellStyle name="Normal 3 2 5 2 2 7 2" xfId="11131" xr:uid="{00000000-0005-0000-0000-000019190000}"/>
    <cellStyle name="Normal 3 2 5 2 2 8" xfId="7533" xr:uid="{00000000-0005-0000-0000-00001A190000}"/>
    <cellStyle name="Normal 3 2 5 2 3" xfId="400" xr:uid="{00000000-0005-0000-0000-00001B190000}"/>
    <cellStyle name="Normal 3 2 5 2 3 2" xfId="692" xr:uid="{00000000-0005-0000-0000-00001C190000}"/>
    <cellStyle name="Normal 3 2 5 2 3 2 2" xfId="1571" xr:uid="{00000000-0005-0000-0000-00001D190000}"/>
    <cellStyle name="Normal 3 2 5 2 3 2 2 2" xfId="3323" xr:uid="{00000000-0005-0000-0000-00001E190000}"/>
    <cellStyle name="Normal 3 2 5 2 3 2 2 2 2" xfId="6921" xr:uid="{00000000-0005-0000-0000-00001F190000}"/>
    <cellStyle name="Normal 3 2 5 2 3 2 2 2 2 2" xfId="14117" xr:uid="{00000000-0005-0000-0000-000020190000}"/>
    <cellStyle name="Normal 3 2 5 2 3 2 2 2 3" xfId="10519" xr:uid="{00000000-0005-0000-0000-000021190000}"/>
    <cellStyle name="Normal 3 2 5 2 3 2 2 3" xfId="5169" xr:uid="{00000000-0005-0000-0000-000022190000}"/>
    <cellStyle name="Normal 3 2 5 2 3 2 2 3 2" xfId="12365" xr:uid="{00000000-0005-0000-0000-000023190000}"/>
    <cellStyle name="Normal 3 2 5 2 3 2 2 4" xfId="8767" xr:uid="{00000000-0005-0000-0000-000024190000}"/>
    <cellStyle name="Normal 3 2 5 2 3 2 3" xfId="2447" xr:uid="{00000000-0005-0000-0000-000025190000}"/>
    <cellStyle name="Normal 3 2 5 2 3 2 3 2" xfId="6045" xr:uid="{00000000-0005-0000-0000-000026190000}"/>
    <cellStyle name="Normal 3 2 5 2 3 2 3 2 2" xfId="13241" xr:uid="{00000000-0005-0000-0000-000027190000}"/>
    <cellStyle name="Normal 3 2 5 2 3 2 3 3" xfId="9643" xr:uid="{00000000-0005-0000-0000-000028190000}"/>
    <cellStyle name="Normal 3 2 5 2 3 2 4" xfId="4293" xr:uid="{00000000-0005-0000-0000-000029190000}"/>
    <cellStyle name="Normal 3 2 5 2 3 2 4 2" xfId="11489" xr:uid="{00000000-0005-0000-0000-00002A190000}"/>
    <cellStyle name="Normal 3 2 5 2 3 2 5" xfId="7891" xr:uid="{00000000-0005-0000-0000-00002B190000}"/>
    <cellStyle name="Normal 3 2 5 2 3 3" xfId="987" xr:uid="{00000000-0005-0000-0000-00002C190000}"/>
    <cellStyle name="Normal 3 2 5 2 3 3 2" xfId="1863" xr:uid="{00000000-0005-0000-0000-00002D190000}"/>
    <cellStyle name="Normal 3 2 5 2 3 3 2 2" xfId="3615" xr:uid="{00000000-0005-0000-0000-00002E190000}"/>
    <cellStyle name="Normal 3 2 5 2 3 3 2 2 2" xfId="7213" xr:uid="{00000000-0005-0000-0000-00002F190000}"/>
    <cellStyle name="Normal 3 2 5 2 3 3 2 2 2 2" xfId="14409" xr:uid="{00000000-0005-0000-0000-000030190000}"/>
    <cellStyle name="Normal 3 2 5 2 3 3 2 2 3" xfId="10811" xr:uid="{00000000-0005-0000-0000-000031190000}"/>
    <cellStyle name="Normal 3 2 5 2 3 3 2 3" xfId="5461" xr:uid="{00000000-0005-0000-0000-000032190000}"/>
    <cellStyle name="Normal 3 2 5 2 3 3 2 3 2" xfId="12657" xr:uid="{00000000-0005-0000-0000-000033190000}"/>
    <cellStyle name="Normal 3 2 5 2 3 3 2 4" xfId="9059" xr:uid="{00000000-0005-0000-0000-000034190000}"/>
    <cellStyle name="Normal 3 2 5 2 3 3 3" xfId="2739" xr:uid="{00000000-0005-0000-0000-000035190000}"/>
    <cellStyle name="Normal 3 2 5 2 3 3 3 2" xfId="6337" xr:uid="{00000000-0005-0000-0000-000036190000}"/>
    <cellStyle name="Normal 3 2 5 2 3 3 3 2 2" xfId="13533" xr:uid="{00000000-0005-0000-0000-000037190000}"/>
    <cellStyle name="Normal 3 2 5 2 3 3 3 3" xfId="9935" xr:uid="{00000000-0005-0000-0000-000038190000}"/>
    <cellStyle name="Normal 3 2 5 2 3 3 4" xfId="4585" xr:uid="{00000000-0005-0000-0000-000039190000}"/>
    <cellStyle name="Normal 3 2 5 2 3 3 4 2" xfId="11781" xr:uid="{00000000-0005-0000-0000-00003A190000}"/>
    <cellStyle name="Normal 3 2 5 2 3 3 5" xfId="8183" xr:uid="{00000000-0005-0000-0000-00003B190000}"/>
    <cellStyle name="Normal 3 2 5 2 3 4" xfId="1279" xr:uid="{00000000-0005-0000-0000-00003C190000}"/>
    <cellStyle name="Normal 3 2 5 2 3 4 2" xfId="3031" xr:uid="{00000000-0005-0000-0000-00003D190000}"/>
    <cellStyle name="Normal 3 2 5 2 3 4 2 2" xfId="6629" xr:uid="{00000000-0005-0000-0000-00003E190000}"/>
    <cellStyle name="Normal 3 2 5 2 3 4 2 2 2" xfId="13825" xr:uid="{00000000-0005-0000-0000-00003F190000}"/>
    <cellStyle name="Normal 3 2 5 2 3 4 2 3" xfId="10227" xr:uid="{00000000-0005-0000-0000-000040190000}"/>
    <cellStyle name="Normal 3 2 5 2 3 4 3" xfId="4877" xr:uid="{00000000-0005-0000-0000-000041190000}"/>
    <cellStyle name="Normal 3 2 5 2 3 4 3 2" xfId="12073" xr:uid="{00000000-0005-0000-0000-000042190000}"/>
    <cellStyle name="Normal 3 2 5 2 3 4 4" xfId="8475" xr:uid="{00000000-0005-0000-0000-000043190000}"/>
    <cellStyle name="Normal 3 2 5 2 3 5" xfId="2155" xr:uid="{00000000-0005-0000-0000-000044190000}"/>
    <cellStyle name="Normal 3 2 5 2 3 5 2" xfId="5753" xr:uid="{00000000-0005-0000-0000-000045190000}"/>
    <cellStyle name="Normal 3 2 5 2 3 5 2 2" xfId="12949" xr:uid="{00000000-0005-0000-0000-000046190000}"/>
    <cellStyle name="Normal 3 2 5 2 3 5 3" xfId="9351" xr:uid="{00000000-0005-0000-0000-000047190000}"/>
    <cellStyle name="Normal 3 2 5 2 3 6" xfId="4001" xr:uid="{00000000-0005-0000-0000-000048190000}"/>
    <cellStyle name="Normal 3 2 5 2 3 6 2" xfId="11197" xr:uid="{00000000-0005-0000-0000-000049190000}"/>
    <cellStyle name="Normal 3 2 5 2 3 7" xfId="7599" xr:uid="{00000000-0005-0000-0000-00004A190000}"/>
    <cellStyle name="Normal 3 2 5 2 4" xfId="546" xr:uid="{00000000-0005-0000-0000-00004B190000}"/>
    <cellStyle name="Normal 3 2 5 2 4 2" xfId="1425" xr:uid="{00000000-0005-0000-0000-00004C190000}"/>
    <cellStyle name="Normal 3 2 5 2 4 2 2" xfId="3177" xr:uid="{00000000-0005-0000-0000-00004D190000}"/>
    <cellStyle name="Normal 3 2 5 2 4 2 2 2" xfId="6775" xr:uid="{00000000-0005-0000-0000-00004E190000}"/>
    <cellStyle name="Normal 3 2 5 2 4 2 2 2 2" xfId="13971" xr:uid="{00000000-0005-0000-0000-00004F190000}"/>
    <cellStyle name="Normal 3 2 5 2 4 2 2 3" xfId="10373" xr:uid="{00000000-0005-0000-0000-000050190000}"/>
    <cellStyle name="Normal 3 2 5 2 4 2 3" xfId="5023" xr:uid="{00000000-0005-0000-0000-000051190000}"/>
    <cellStyle name="Normal 3 2 5 2 4 2 3 2" xfId="12219" xr:uid="{00000000-0005-0000-0000-000052190000}"/>
    <cellStyle name="Normal 3 2 5 2 4 2 4" xfId="8621" xr:uid="{00000000-0005-0000-0000-000053190000}"/>
    <cellStyle name="Normal 3 2 5 2 4 3" xfId="2301" xr:uid="{00000000-0005-0000-0000-000054190000}"/>
    <cellStyle name="Normal 3 2 5 2 4 3 2" xfId="5899" xr:uid="{00000000-0005-0000-0000-000055190000}"/>
    <cellStyle name="Normal 3 2 5 2 4 3 2 2" xfId="13095" xr:uid="{00000000-0005-0000-0000-000056190000}"/>
    <cellStyle name="Normal 3 2 5 2 4 3 3" xfId="9497" xr:uid="{00000000-0005-0000-0000-000057190000}"/>
    <cellStyle name="Normal 3 2 5 2 4 4" xfId="4147" xr:uid="{00000000-0005-0000-0000-000058190000}"/>
    <cellStyle name="Normal 3 2 5 2 4 4 2" xfId="11343" xr:uid="{00000000-0005-0000-0000-000059190000}"/>
    <cellStyle name="Normal 3 2 5 2 4 5" xfId="7745" xr:uid="{00000000-0005-0000-0000-00005A190000}"/>
    <cellStyle name="Normal 3 2 5 2 5" xfId="841" xr:uid="{00000000-0005-0000-0000-00005B190000}"/>
    <cellStyle name="Normal 3 2 5 2 5 2" xfId="1717" xr:uid="{00000000-0005-0000-0000-00005C190000}"/>
    <cellStyle name="Normal 3 2 5 2 5 2 2" xfId="3469" xr:uid="{00000000-0005-0000-0000-00005D190000}"/>
    <cellStyle name="Normal 3 2 5 2 5 2 2 2" xfId="7067" xr:uid="{00000000-0005-0000-0000-00005E190000}"/>
    <cellStyle name="Normal 3 2 5 2 5 2 2 2 2" xfId="14263" xr:uid="{00000000-0005-0000-0000-00005F190000}"/>
    <cellStyle name="Normal 3 2 5 2 5 2 2 3" xfId="10665" xr:uid="{00000000-0005-0000-0000-000060190000}"/>
    <cellStyle name="Normal 3 2 5 2 5 2 3" xfId="5315" xr:uid="{00000000-0005-0000-0000-000061190000}"/>
    <cellStyle name="Normal 3 2 5 2 5 2 3 2" xfId="12511" xr:uid="{00000000-0005-0000-0000-000062190000}"/>
    <cellStyle name="Normal 3 2 5 2 5 2 4" xfId="8913" xr:uid="{00000000-0005-0000-0000-000063190000}"/>
    <cellStyle name="Normal 3 2 5 2 5 3" xfId="2593" xr:uid="{00000000-0005-0000-0000-000064190000}"/>
    <cellStyle name="Normal 3 2 5 2 5 3 2" xfId="6191" xr:uid="{00000000-0005-0000-0000-000065190000}"/>
    <cellStyle name="Normal 3 2 5 2 5 3 2 2" xfId="13387" xr:uid="{00000000-0005-0000-0000-000066190000}"/>
    <cellStyle name="Normal 3 2 5 2 5 3 3" xfId="9789" xr:uid="{00000000-0005-0000-0000-000067190000}"/>
    <cellStyle name="Normal 3 2 5 2 5 4" xfId="4439" xr:uid="{00000000-0005-0000-0000-000068190000}"/>
    <cellStyle name="Normal 3 2 5 2 5 4 2" xfId="11635" xr:uid="{00000000-0005-0000-0000-000069190000}"/>
    <cellStyle name="Normal 3 2 5 2 5 5" xfId="8037" xr:uid="{00000000-0005-0000-0000-00006A190000}"/>
    <cellStyle name="Normal 3 2 5 2 6" xfId="1133" xr:uid="{00000000-0005-0000-0000-00006B190000}"/>
    <cellStyle name="Normal 3 2 5 2 6 2" xfId="2885" xr:uid="{00000000-0005-0000-0000-00006C190000}"/>
    <cellStyle name="Normal 3 2 5 2 6 2 2" xfId="6483" xr:uid="{00000000-0005-0000-0000-00006D190000}"/>
    <cellStyle name="Normal 3 2 5 2 6 2 2 2" xfId="13679" xr:uid="{00000000-0005-0000-0000-00006E190000}"/>
    <cellStyle name="Normal 3 2 5 2 6 2 3" xfId="10081" xr:uid="{00000000-0005-0000-0000-00006F190000}"/>
    <cellStyle name="Normal 3 2 5 2 6 3" xfId="4731" xr:uid="{00000000-0005-0000-0000-000070190000}"/>
    <cellStyle name="Normal 3 2 5 2 6 3 2" xfId="11927" xr:uid="{00000000-0005-0000-0000-000071190000}"/>
    <cellStyle name="Normal 3 2 5 2 6 4" xfId="8329" xr:uid="{00000000-0005-0000-0000-000072190000}"/>
    <cellStyle name="Normal 3 2 5 2 7" xfId="2009" xr:uid="{00000000-0005-0000-0000-000073190000}"/>
    <cellStyle name="Normal 3 2 5 2 7 2" xfId="5607" xr:uid="{00000000-0005-0000-0000-000074190000}"/>
    <cellStyle name="Normal 3 2 5 2 7 2 2" xfId="12803" xr:uid="{00000000-0005-0000-0000-000075190000}"/>
    <cellStyle name="Normal 3 2 5 2 7 3" xfId="9205" xr:uid="{00000000-0005-0000-0000-000076190000}"/>
    <cellStyle name="Normal 3 2 5 2 8" xfId="3775" xr:uid="{00000000-0005-0000-0000-000077190000}"/>
    <cellStyle name="Normal 3 2 5 2 8 2" xfId="7373" xr:uid="{00000000-0005-0000-0000-000078190000}"/>
    <cellStyle name="Normal 3 2 5 2 8 2 2" xfId="14569" xr:uid="{00000000-0005-0000-0000-000079190000}"/>
    <cellStyle name="Normal 3 2 5 2 8 3" xfId="10971" xr:uid="{00000000-0005-0000-0000-00007A190000}"/>
    <cellStyle name="Normal 3 2 5 2 9" xfId="3855" xr:uid="{00000000-0005-0000-0000-00007B190000}"/>
    <cellStyle name="Normal 3 2 5 2 9 2" xfId="11051" xr:uid="{00000000-0005-0000-0000-00007C190000}"/>
    <cellStyle name="Normal 3 2 5 3" xfId="58" xr:uid="{00000000-0005-0000-0000-00007D190000}"/>
    <cellStyle name="Normal 3 2 5 3 10" xfId="7475" xr:uid="{00000000-0005-0000-0000-00007E190000}"/>
    <cellStyle name="Normal 3 2 5 3 11" xfId="270" xr:uid="{00000000-0005-0000-0000-00007F190000}"/>
    <cellStyle name="Normal 3 2 5 3 12" xfId="188" xr:uid="{00000000-0005-0000-0000-000080190000}"/>
    <cellStyle name="Normal 3 2 5 3 2" xfId="355" xr:uid="{00000000-0005-0000-0000-000081190000}"/>
    <cellStyle name="Normal 3 2 5 3 2 2" xfId="502" xr:uid="{00000000-0005-0000-0000-000082190000}"/>
    <cellStyle name="Normal 3 2 5 3 2 2 2" xfId="794" xr:uid="{00000000-0005-0000-0000-000083190000}"/>
    <cellStyle name="Normal 3 2 5 3 2 2 2 2" xfId="1673" xr:uid="{00000000-0005-0000-0000-000084190000}"/>
    <cellStyle name="Normal 3 2 5 3 2 2 2 2 2" xfId="3425" xr:uid="{00000000-0005-0000-0000-000085190000}"/>
    <cellStyle name="Normal 3 2 5 3 2 2 2 2 2 2" xfId="7023" xr:uid="{00000000-0005-0000-0000-000086190000}"/>
    <cellStyle name="Normal 3 2 5 3 2 2 2 2 2 2 2" xfId="14219" xr:uid="{00000000-0005-0000-0000-000087190000}"/>
    <cellStyle name="Normal 3 2 5 3 2 2 2 2 2 3" xfId="10621" xr:uid="{00000000-0005-0000-0000-000088190000}"/>
    <cellStyle name="Normal 3 2 5 3 2 2 2 2 3" xfId="5271" xr:uid="{00000000-0005-0000-0000-000089190000}"/>
    <cellStyle name="Normal 3 2 5 3 2 2 2 2 3 2" xfId="12467" xr:uid="{00000000-0005-0000-0000-00008A190000}"/>
    <cellStyle name="Normal 3 2 5 3 2 2 2 2 4" xfId="8869" xr:uid="{00000000-0005-0000-0000-00008B190000}"/>
    <cellStyle name="Normal 3 2 5 3 2 2 2 3" xfId="2549" xr:uid="{00000000-0005-0000-0000-00008C190000}"/>
    <cellStyle name="Normal 3 2 5 3 2 2 2 3 2" xfId="6147" xr:uid="{00000000-0005-0000-0000-00008D190000}"/>
    <cellStyle name="Normal 3 2 5 3 2 2 2 3 2 2" xfId="13343" xr:uid="{00000000-0005-0000-0000-00008E190000}"/>
    <cellStyle name="Normal 3 2 5 3 2 2 2 3 3" xfId="9745" xr:uid="{00000000-0005-0000-0000-00008F190000}"/>
    <cellStyle name="Normal 3 2 5 3 2 2 2 4" xfId="4395" xr:uid="{00000000-0005-0000-0000-000090190000}"/>
    <cellStyle name="Normal 3 2 5 3 2 2 2 4 2" xfId="11591" xr:uid="{00000000-0005-0000-0000-000091190000}"/>
    <cellStyle name="Normal 3 2 5 3 2 2 2 5" xfId="7993" xr:uid="{00000000-0005-0000-0000-000092190000}"/>
    <cellStyle name="Normal 3 2 5 3 2 2 3" xfId="1089" xr:uid="{00000000-0005-0000-0000-000093190000}"/>
    <cellStyle name="Normal 3 2 5 3 2 2 3 2" xfId="1965" xr:uid="{00000000-0005-0000-0000-000094190000}"/>
    <cellStyle name="Normal 3 2 5 3 2 2 3 2 2" xfId="3717" xr:uid="{00000000-0005-0000-0000-000095190000}"/>
    <cellStyle name="Normal 3 2 5 3 2 2 3 2 2 2" xfId="7315" xr:uid="{00000000-0005-0000-0000-000096190000}"/>
    <cellStyle name="Normal 3 2 5 3 2 2 3 2 2 2 2" xfId="14511" xr:uid="{00000000-0005-0000-0000-000097190000}"/>
    <cellStyle name="Normal 3 2 5 3 2 2 3 2 2 3" xfId="10913" xr:uid="{00000000-0005-0000-0000-000098190000}"/>
    <cellStyle name="Normal 3 2 5 3 2 2 3 2 3" xfId="5563" xr:uid="{00000000-0005-0000-0000-000099190000}"/>
    <cellStyle name="Normal 3 2 5 3 2 2 3 2 3 2" xfId="12759" xr:uid="{00000000-0005-0000-0000-00009A190000}"/>
    <cellStyle name="Normal 3 2 5 3 2 2 3 2 4" xfId="9161" xr:uid="{00000000-0005-0000-0000-00009B190000}"/>
    <cellStyle name="Normal 3 2 5 3 2 2 3 3" xfId="2841" xr:uid="{00000000-0005-0000-0000-00009C190000}"/>
    <cellStyle name="Normal 3 2 5 3 2 2 3 3 2" xfId="6439" xr:uid="{00000000-0005-0000-0000-00009D190000}"/>
    <cellStyle name="Normal 3 2 5 3 2 2 3 3 2 2" xfId="13635" xr:uid="{00000000-0005-0000-0000-00009E190000}"/>
    <cellStyle name="Normal 3 2 5 3 2 2 3 3 3" xfId="10037" xr:uid="{00000000-0005-0000-0000-00009F190000}"/>
    <cellStyle name="Normal 3 2 5 3 2 2 3 4" xfId="4687" xr:uid="{00000000-0005-0000-0000-0000A0190000}"/>
    <cellStyle name="Normal 3 2 5 3 2 2 3 4 2" xfId="11883" xr:uid="{00000000-0005-0000-0000-0000A1190000}"/>
    <cellStyle name="Normal 3 2 5 3 2 2 3 5" xfId="8285" xr:uid="{00000000-0005-0000-0000-0000A2190000}"/>
    <cellStyle name="Normal 3 2 5 3 2 2 4" xfId="1381" xr:uid="{00000000-0005-0000-0000-0000A3190000}"/>
    <cellStyle name="Normal 3 2 5 3 2 2 4 2" xfId="3133" xr:uid="{00000000-0005-0000-0000-0000A4190000}"/>
    <cellStyle name="Normal 3 2 5 3 2 2 4 2 2" xfId="6731" xr:uid="{00000000-0005-0000-0000-0000A5190000}"/>
    <cellStyle name="Normal 3 2 5 3 2 2 4 2 2 2" xfId="13927" xr:uid="{00000000-0005-0000-0000-0000A6190000}"/>
    <cellStyle name="Normal 3 2 5 3 2 2 4 2 3" xfId="10329" xr:uid="{00000000-0005-0000-0000-0000A7190000}"/>
    <cellStyle name="Normal 3 2 5 3 2 2 4 3" xfId="4979" xr:uid="{00000000-0005-0000-0000-0000A8190000}"/>
    <cellStyle name="Normal 3 2 5 3 2 2 4 3 2" xfId="12175" xr:uid="{00000000-0005-0000-0000-0000A9190000}"/>
    <cellStyle name="Normal 3 2 5 3 2 2 4 4" xfId="8577" xr:uid="{00000000-0005-0000-0000-0000AA190000}"/>
    <cellStyle name="Normal 3 2 5 3 2 2 5" xfId="2257" xr:uid="{00000000-0005-0000-0000-0000AB190000}"/>
    <cellStyle name="Normal 3 2 5 3 2 2 5 2" xfId="5855" xr:uid="{00000000-0005-0000-0000-0000AC190000}"/>
    <cellStyle name="Normal 3 2 5 3 2 2 5 2 2" xfId="13051" xr:uid="{00000000-0005-0000-0000-0000AD190000}"/>
    <cellStyle name="Normal 3 2 5 3 2 2 5 3" xfId="9453" xr:uid="{00000000-0005-0000-0000-0000AE190000}"/>
    <cellStyle name="Normal 3 2 5 3 2 2 6" xfId="4103" xr:uid="{00000000-0005-0000-0000-0000AF190000}"/>
    <cellStyle name="Normal 3 2 5 3 2 2 6 2" xfId="11299" xr:uid="{00000000-0005-0000-0000-0000B0190000}"/>
    <cellStyle name="Normal 3 2 5 3 2 2 7" xfId="7701" xr:uid="{00000000-0005-0000-0000-0000B1190000}"/>
    <cellStyle name="Normal 3 2 5 3 2 3" xfId="648" xr:uid="{00000000-0005-0000-0000-0000B2190000}"/>
    <cellStyle name="Normal 3 2 5 3 2 3 2" xfId="1527" xr:uid="{00000000-0005-0000-0000-0000B3190000}"/>
    <cellStyle name="Normal 3 2 5 3 2 3 2 2" xfId="3279" xr:uid="{00000000-0005-0000-0000-0000B4190000}"/>
    <cellStyle name="Normal 3 2 5 3 2 3 2 2 2" xfId="6877" xr:uid="{00000000-0005-0000-0000-0000B5190000}"/>
    <cellStyle name="Normal 3 2 5 3 2 3 2 2 2 2" xfId="14073" xr:uid="{00000000-0005-0000-0000-0000B6190000}"/>
    <cellStyle name="Normal 3 2 5 3 2 3 2 2 3" xfId="10475" xr:uid="{00000000-0005-0000-0000-0000B7190000}"/>
    <cellStyle name="Normal 3 2 5 3 2 3 2 3" xfId="5125" xr:uid="{00000000-0005-0000-0000-0000B8190000}"/>
    <cellStyle name="Normal 3 2 5 3 2 3 2 3 2" xfId="12321" xr:uid="{00000000-0005-0000-0000-0000B9190000}"/>
    <cellStyle name="Normal 3 2 5 3 2 3 2 4" xfId="8723" xr:uid="{00000000-0005-0000-0000-0000BA190000}"/>
    <cellStyle name="Normal 3 2 5 3 2 3 3" xfId="2403" xr:uid="{00000000-0005-0000-0000-0000BB190000}"/>
    <cellStyle name="Normal 3 2 5 3 2 3 3 2" xfId="6001" xr:uid="{00000000-0005-0000-0000-0000BC190000}"/>
    <cellStyle name="Normal 3 2 5 3 2 3 3 2 2" xfId="13197" xr:uid="{00000000-0005-0000-0000-0000BD190000}"/>
    <cellStyle name="Normal 3 2 5 3 2 3 3 3" xfId="9599" xr:uid="{00000000-0005-0000-0000-0000BE190000}"/>
    <cellStyle name="Normal 3 2 5 3 2 3 4" xfId="4249" xr:uid="{00000000-0005-0000-0000-0000BF190000}"/>
    <cellStyle name="Normal 3 2 5 3 2 3 4 2" xfId="11445" xr:uid="{00000000-0005-0000-0000-0000C0190000}"/>
    <cellStyle name="Normal 3 2 5 3 2 3 5" xfId="7847" xr:uid="{00000000-0005-0000-0000-0000C1190000}"/>
    <cellStyle name="Normal 3 2 5 3 2 4" xfId="943" xr:uid="{00000000-0005-0000-0000-0000C2190000}"/>
    <cellStyle name="Normal 3 2 5 3 2 4 2" xfId="1819" xr:uid="{00000000-0005-0000-0000-0000C3190000}"/>
    <cellStyle name="Normal 3 2 5 3 2 4 2 2" xfId="3571" xr:uid="{00000000-0005-0000-0000-0000C4190000}"/>
    <cellStyle name="Normal 3 2 5 3 2 4 2 2 2" xfId="7169" xr:uid="{00000000-0005-0000-0000-0000C5190000}"/>
    <cellStyle name="Normal 3 2 5 3 2 4 2 2 2 2" xfId="14365" xr:uid="{00000000-0005-0000-0000-0000C6190000}"/>
    <cellStyle name="Normal 3 2 5 3 2 4 2 2 3" xfId="10767" xr:uid="{00000000-0005-0000-0000-0000C7190000}"/>
    <cellStyle name="Normal 3 2 5 3 2 4 2 3" xfId="5417" xr:uid="{00000000-0005-0000-0000-0000C8190000}"/>
    <cellStyle name="Normal 3 2 5 3 2 4 2 3 2" xfId="12613" xr:uid="{00000000-0005-0000-0000-0000C9190000}"/>
    <cellStyle name="Normal 3 2 5 3 2 4 2 4" xfId="9015" xr:uid="{00000000-0005-0000-0000-0000CA190000}"/>
    <cellStyle name="Normal 3 2 5 3 2 4 3" xfId="2695" xr:uid="{00000000-0005-0000-0000-0000CB190000}"/>
    <cellStyle name="Normal 3 2 5 3 2 4 3 2" xfId="6293" xr:uid="{00000000-0005-0000-0000-0000CC190000}"/>
    <cellStyle name="Normal 3 2 5 3 2 4 3 2 2" xfId="13489" xr:uid="{00000000-0005-0000-0000-0000CD190000}"/>
    <cellStyle name="Normal 3 2 5 3 2 4 3 3" xfId="9891" xr:uid="{00000000-0005-0000-0000-0000CE190000}"/>
    <cellStyle name="Normal 3 2 5 3 2 4 4" xfId="4541" xr:uid="{00000000-0005-0000-0000-0000CF190000}"/>
    <cellStyle name="Normal 3 2 5 3 2 4 4 2" xfId="11737" xr:uid="{00000000-0005-0000-0000-0000D0190000}"/>
    <cellStyle name="Normal 3 2 5 3 2 4 5" xfId="8139" xr:uid="{00000000-0005-0000-0000-0000D1190000}"/>
    <cellStyle name="Normal 3 2 5 3 2 5" xfId="1235" xr:uid="{00000000-0005-0000-0000-0000D2190000}"/>
    <cellStyle name="Normal 3 2 5 3 2 5 2" xfId="2987" xr:uid="{00000000-0005-0000-0000-0000D3190000}"/>
    <cellStyle name="Normal 3 2 5 3 2 5 2 2" xfId="6585" xr:uid="{00000000-0005-0000-0000-0000D4190000}"/>
    <cellStyle name="Normal 3 2 5 3 2 5 2 2 2" xfId="13781" xr:uid="{00000000-0005-0000-0000-0000D5190000}"/>
    <cellStyle name="Normal 3 2 5 3 2 5 2 3" xfId="10183" xr:uid="{00000000-0005-0000-0000-0000D6190000}"/>
    <cellStyle name="Normal 3 2 5 3 2 5 3" xfId="4833" xr:uid="{00000000-0005-0000-0000-0000D7190000}"/>
    <cellStyle name="Normal 3 2 5 3 2 5 3 2" xfId="12029" xr:uid="{00000000-0005-0000-0000-0000D8190000}"/>
    <cellStyle name="Normal 3 2 5 3 2 5 4" xfId="8431" xr:uid="{00000000-0005-0000-0000-0000D9190000}"/>
    <cellStyle name="Normal 3 2 5 3 2 6" xfId="2111" xr:uid="{00000000-0005-0000-0000-0000DA190000}"/>
    <cellStyle name="Normal 3 2 5 3 2 6 2" xfId="5709" xr:uid="{00000000-0005-0000-0000-0000DB190000}"/>
    <cellStyle name="Normal 3 2 5 3 2 6 2 2" xfId="12905" xr:uid="{00000000-0005-0000-0000-0000DC190000}"/>
    <cellStyle name="Normal 3 2 5 3 2 6 3" xfId="9307" xr:uid="{00000000-0005-0000-0000-0000DD190000}"/>
    <cellStyle name="Normal 3 2 5 3 2 7" xfId="3957" xr:uid="{00000000-0005-0000-0000-0000DE190000}"/>
    <cellStyle name="Normal 3 2 5 3 2 7 2" xfId="11153" xr:uid="{00000000-0005-0000-0000-0000DF190000}"/>
    <cellStyle name="Normal 3 2 5 3 2 8" xfId="7555" xr:uid="{00000000-0005-0000-0000-0000E0190000}"/>
    <cellStyle name="Normal 3 2 5 3 3" xfId="422" xr:uid="{00000000-0005-0000-0000-0000E1190000}"/>
    <cellStyle name="Normal 3 2 5 3 3 2" xfId="714" xr:uid="{00000000-0005-0000-0000-0000E2190000}"/>
    <cellStyle name="Normal 3 2 5 3 3 2 2" xfId="1593" xr:uid="{00000000-0005-0000-0000-0000E3190000}"/>
    <cellStyle name="Normal 3 2 5 3 3 2 2 2" xfId="3345" xr:uid="{00000000-0005-0000-0000-0000E4190000}"/>
    <cellStyle name="Normal 3 2 5 3 3 2 2 2 2" xfId="6943" xr:uid="{00000000-0005-0000-0000-0000E5190000}"/>
    <cellStyle name="Normal 3 2 5 3 3 2 2 2 2 2" xfId="14139" xr:uid="{00000000-0005-0000-0000-0000E6190000}"/>
    <cellStyle name="Normal 3 2 5 3 3 2 2 2 3" xfId="10541" xr:uid="{00000000-0005-0000-0000-0000E7190000}"/>
    <cellStyle name="Normal 3 2 5 3 3 2 2 3" xfId="5191" xr:uid="{00000000-0005-0000-0000-0000E8190000}"/>
    <cellStyle name="Normal 3 2 5 3 3 2 2 3 2" xfId="12387" xr:uid="{00000000-0005-0000-0000-0000E9190000}"/>
    <cellStyle name="Normal 3 2 5 3 3 2 2 4" xfId="8789" xr:uid="{00000000-0005-0000-0000-0000EA190000}"/>
    <cellStyle name="Normal 3 2 5 3 3 2 3" xfId="2469" xr:uid="{00000000-0005-0000-0000-0000EB190000}"/>
    <cellStyle name="Normal 3 2 5 3 3 2 3 2" xfId="6067" xr:uid="{00000000-0005-0000-0000-0000EC190000}"/>
    <cellStyle name="Normal 3 2 5 3 3 2 3 2 2" xfId="13263" xr:uid="{00000000-0005-0000-0000-0000ED190000}"/>
    <cellStyle name="Normal 3 2 5 3 3 2 3 3" xfId="9665" xr:uid="{00000000-0005-0000-0000-0000EE190000}"/>
    <cellStyle name="Normal 3 2 5 3 3 2 4" xfId="4315" xr:uid="{00000000-0005-0000-0000-0000EF190000}"/>
    <cellStyle name="Normal 3 2 5 3 3 2 4 2" xfId="11511" xr:uid="{00000000-0005-0000-0000-0000F0190000}"/>
    <cellStyle name="Normal 3 2 5 3 3 2 5" xfId="7913" xr:uid="{00000000-0005-0000-0000-0000F1190000}"/>
    <cellStyle name="Normal 3 2 5 3 3 3" xfId="1009" xr:uid="{00000000-0005-0000-0000-0000F2190000}"/>
    <cellStyle name="Normal 3 2 5 3 3 3 2" xfId="1885" xr:uid="{00000000-0005-0000-0000-0000F3190000}"/>
    <cellStyle name="Normal 3 2 5 3 3 3 2 2" xfId="3637" xr:uid="{00000000-0005-0000-0000-0000F4190000}"/>
    <cellStyle name="Normal 3 2 5 3 3 3 2 2 2" xfId="7235" xr:uid="{00000000-0005-0000-0000-0000F5190000}"/>
    <cellStyle name="Normal 3 2 5 3 3 3 2 2 2 2" xfId="14431" xr:uid="{00000000-0005-0000-0000-0000F6190000}"/>
    <cellStyle name="Normal 3 2 5 3 3 3 2 2 3" xfId="10833" xr:uid="{00000000-0005-0000-0000-0000F7190000}"/>
    <cellStyle name="Normal 3 2 5 3 3 3 2 3" xfId="5483" xr:uid="{00000000-0005-0000-0000-0000F8190000}"/>
    <cellStyle name="Normal 3 2 5 3 3 3 2 3 2" xfId="12679" xr:uid="{00000000-0005-0000-0000-0000F9190000}"/>
    <cellStyle name="Normal 3 2 5 3 3 3 2 4" xfId="9081" xr:uid="{00000000-0005-0000-0000-0000FA190000}"/>
    <cellStyle name="Normal 3 2 5 3 3 3 3" xfId="2761" xr:uid="{00000000-0005-0000-0000-0000FB190000}"/>
    <cellStyle name="Normal 3 2 5 3 3 3 3 2" xfId="6359" xr:uid="{00000000-0005-0000-0000-0000FC190000}"/>
    <cellStyle name="Normal 3 2 5 3 3 3 3 2 2" xfId="13555" xr:uid="{00000000-0005-0000-0000-0000FD190000}"/>
    <cellStyle name="Normal 3 2 5 3 3 3 3 3" xfId="9957" xr:uid="{00000000-0005-0000-0000-0000FE190000}"/>
    <cellStyle name="Normal 3 2 5 3 3 3 4" xfId="4607" xr:uid="{00000000-0005-0000-0000-0000FF190000}"/>
    <cellStyle name="Normal 3 2 5 3 3 3 4 2" xfId="11803" xr:uid="{00000000-0005-0000-0000-0000001A0000}"/>
    <cellStyle name="Normal 3 2 5 3 3 3 5" xfId="8205" xr:uid="{00000000-0005-0000-0000-0000011A0000}"/>
    <cellStyle name="Normal 3 2 5 3 3 4" xfId="1301" xr:uid="{00000000-0005-0000-0000-0000021A0000}"/>
    <cellStyle name="Normal 3 2 5 3 3 4 2" xfId="3053" xr:uid="{00000000-0005-0000-0000-0000031A0000}"/>
    <cellStyle name="Normal 3 2 5 3 3 4 2 2" xfId="6651" xr:uid="{00000000-0005-0000-0000-0000041A0000}"/>
    <cellStyle name="Normal 3 2 5 3 3 4 2 2 2" xfId="13847" xr:uid="{00000000-0005-0000-0000-0000051A0000}"/>
    <cellStyle name="Normal 3 2 5 3 3 4 2 3" xfId="10249" xr:uid="{00000000-0005-0000-0000-0000061A0000}"/>
    <cellStyle name="Normal 3 2 5 3 3 4 3" xfId="4899" xr:uid="{00000000-0005-0000-0000-0000071A0000}"/>
    <cellStyle name="Normal 3 2 5 3 3 4 3 2" xfId="12095" xr:uid="{00000000-0005-0000-0000-0000081A0000}"/>
    <cellStyle name="Normal 3 2 5 3 3 4 4" xfId="8497" xr:uid="{00000000-0005-0000-0000-0000091A0000}"/>
    <cellStyle name="Normal 3 2 5 3 3 5" xfId="2177" xr:uid="{00000000-0005-0000-0000-00000A1A0000}"/>
    <cellStyle name="Normal 3 2 5 3 3 5 2" xfId="5775" xr:uid="{00000000-0005-0000-0000-00000B1A0000}"/>
    <cellStyle name="Normal 3 2 5 3 3 5 2 2" xfId="12971" xr:uid="{00000000-0005-0000-0000-00000C1A0000}"/>
    <cellStyle name="Normal 3 2 5 3 3 5 3" xfId="9373" xr:uid="{00000000-0005-0000-0000-00000D1A0000}"/>
    <cellStyle name="Normal 3 2 5 3 3 6" xfId="4023" xr:uid="{00000000-0005-0000-0000-00000E1A0000}"/>
    <cellStyle name="Normal 3 2 5 3 3 6 2" xfId="11219" xr:uid="{00000000-0005-0000-0000-00000F1A0000}"/>
    <cellStyle name="Normal 3 2 5 3 3 7" xfId="7621" xr:uid="{00000000-0005-0000-0000-0000101A0000}"/>
    <cellStyle name="Normal 3 2 5 3 4" xfId="568" xr:uid="{00000000-0005-0000-0000-0000111A0000}"/>
    <cellStyle name="Normal 3 2 5 3 4 2" xfId="1447" xr:uid="{00000000-0005-0000-0000-0000121A0000}"/>
    <cellStyle name="Normal 3 2 5 3 4 2 2" xfId="3199" xr:uid="{00000000-0005-0000-0000-0000131A0000}"/>
    <cellStyle name="Normal 3 2 5 3 4 2 2 2" xfId="6797" xr:uid="{00000000-0005-0000-0000-0000141A0000}"/>
    <cellStyle name="Normal 3 2 5 3 4 2 2 2 2" xfId="13993" xr:uid="{00000000-0005-0000-0000-0000151A0000}"/>
    <cellStyle name="Normal 3 2 5 3 4 2 2 3" xfId="10395" xr:uid="{00000000-0005-0000-0000-0000161A0000}"/>
    <cellStyle name="Normal 3 2 5 3 4 2 3" xfId="5045" xr:uid="{00000000-0005-0000-0000-0000171A0000}"/>
    <cellStyle name="Normal 3 2 5 3 4 2 3 2" xfId="12241" xr:uid="{00000000-0005-0000-0000-0000181A0000}"/>
    <cellStyle name="Normal 3 2 5 3 4 2 4" xfId="8643" xr:uid="{00000000-0005-0000-0000-0000191A0000}"/>
    <cellStyle name="Normal 3 2 5 3 4 3" xfId="2323" xr:uid="{00000000-0005-0000-0000-00001A1A0000}"/>
    <cellStyle name="Normal 3 2 5 3 4 3 2" xfId="5921" xr:uid="{00000000-0005-0000-0000-00001B1A0000}"/>
    <cellStyle name="Normal 3 2 5 3 4 3 2 2" xfId="13117" xr:uid="{00000000-0005-0000-0000-00001C1A0000}"/>
    <cellStyle name="Normal 3 2 5 3 4 3 3" xfId="9519" xr:uid="{00000000-0005-0000-0000-00001D1A0000}"/>
    <cellStyle name="Normal 3 2 5 3 4 4" xfId="4169" xr:uid="{00000000-0005-0000-0000-00001E1A0000}"/>
    <cellStyle name="Normal 3 2 5 3 4 4 2" xfId="11365" xr:uid="{00000000-0005-0000-0000-00001F1A0000}"/>
    <cellStyle name="Normal 3 2 5 3 4 5" xfId="7767" xr:uid="{00000000-0005-0000-0000-0000201A0000}"/>
    <cellStyle name="Normal 3 2 5 3 5" xfId="863" xr:uid="{00000000-0005-0000-0000-0000211A0000}"/>
    <cellStyle name="Normal 3 2 5 3 5 2" xfId="1739" xr:uid="{00000000-0005-0000-0000-0000221A0000}"/>
    <cellStyle name="Normal 3 2 5 3 5 2 2" xfId="3491" xr:uid="{00000000-0005-0000-0000-0000231A0000}"/>
    <cellStyle name="Normal 3 2 5 3 5 2 2 2" xfId="7089" xr:uid="{00000000-0005-0000-0000-0000241A0000}"/>
    <cellStyle name="Normal 3 2 5 3 5 2 2 2 2" xfId="14285" xr:uid="{00000000-0005-0000-0000-0000251A0000}"/>
    <cellStyle name="Normal 3 2 5 3 5 2 2 3" xfId="10687" xr:uid="{00000000-0005-0000-0000-0000261A0000}"/>
    <cellStyle name="Normal 3 2 5 3 5 2 3" xfId="5337" xr:uid="{00000000-0005-0000-0000-0000271A0000}"/>
    <cellStyle name="Normal 3 2 5 3 5 2 3 2" xfId="12533" xr:uid="{00000000-0005-0000-0000-0000281A0000}"/>
    <cellStyle name="Normal 3 2 5 3 5 2 4" xfId="8935" xr:uid="{00000000-0005-0000-0000-0000291A0000}"/>
    <cellStyle name="Normal 3 2 5 3 5 3" xfId="2615" xr:uid="{00000000-0005-0000-0000-00002A1A0000}"/>
    <cellStyle name="Normal 3 2 5 3 5 3 2" xfId="6213" xr:uid="{00000000-0005-0000-0000-00002B1A0000}"/>
    <cellStyle name="Normal 3 2 5 3 5 3 2 2" xfId="13409" xr:uid="{00000000-0005-0000-0000-00002C1A0000}"/>
    <cellStyle name="Normal 3 2 5 3 5 3 3" xfId="9811" xr:uid="{00000000-0005-0000-0000-00002D1A0000}"/>
    <cellStyle name="Normal 3 2 5 3 5 4" xfId="4461" xr:uid="{00000000-0005-0000-0000-00002E1A0000}"/>
    <cellStyle name="Normal 3 2 5 3 5 4 2" xfId="11657" xr:uid="{00000000-0005-0000-0000-00002F1A0000}"/>
    <cellStyle name="Normal 3 2 5 3 5 5" xfId="8059" xr:uid="{00000000-0005-0000-0000-0000301A0000}"/>
    <cellStyle name="Normal 3 2 5 3 6" xfId="1155" xr:uid="{00000000-0005-0000-0000-0000311A0000}"/>
    <cellStyle name="Normal 3 2 5 3 6 2" xfId="2907" xr:uid="{00000000-0005-0000-0000-0000321A0000}"/>
    <cellStyle name="Normal 3 2 5 3 6 2 2" xfId="6505" xr:uid="{00000000-0005-0000-0000-0000331A0000}"/>
    <cellStyle name="Normal 3 2 5 3 6 2 2 2" xfId="13701" xr:uid="{00000000-0005-0000-0000-0000341A0000}"/>
    <cellStyle name="Normal 3 2 5 3 6 2 3" xfId="10103" xr:uid="{00000000-0005-0000-0000-0000351A0000}"/>
    <cellStyle name="Normal 3 2 5 3 6 3" xfId="4753" xr:uid="{00000000-0005-0000-0000-0000361A0000}"/>
    <cellStyle name="Normal 3 2 5 3 6 3 2" xfId="11949" xr:uid="{00000000-0005-0000-0000-0000371A0000}"/>
    <cellStyle name="Normal 3 2 5 3 6 4" xfId="8351" xr:uid="{00000000-0005-0000-0000-0000381A0000}"/>
    <cellStyle name="Normal 3 2 5 3 7" xfId="2031" xr:uid="{00000000-0005-0000-0000-0000391A0000}"/>
    <cellStyle name="Normal 3 2 5 3 7 2" xfId="5629" xr:uid="{00000000-0005-0000-0000-00003A1A0000}"/>
    <cellStyle name="Normal 3 2 5 3 7 2 2" xfId="12825" xr:uid="{00000000-0005-0000-0000-00003B1A0000}"/>
    <cellStyle name="Normal 3 2 5 3 7 3" xfId="9227" xr:uid="{00000000-0005-0000-0000-00003C1A0000}"/>
    <cellStyle name="Normal 3 2 5 3 8" xfId="3797" xr:uid="{00000000-0005-0000-0000-00003D1A0000}"/>
    <cellStyle name="Normal 3 2 5 3 8 2" xfId="7395" xr:uid="{00000000-0005-0000-0000-00003E1A0000}"/>
    <cellStyle name="Normal 3 2 5 3 8 2 2" xfId="14591" xr:uid="{00000000-0005-0000-0000-00003F1A0000}"/>
    <cellStyle name="Normal 3 2 5 3 8 3" xfId="10993" xr:uid="{00000000-0005-0000-0000-0000401A0000}"/>
    <cellStyle name="Normal 3 2 5 3 9" xfId="3877" xr:uid="{00000000-0005-0000-0000-0000411A0000}"/>
    <cellStyle name="Normal 3 2 5 3 9 2" xfId="11073" xr:uid="{00000000-0005-0000-0000-0000421A0000}"/>
    <cellStyle name="Normal 3 2 5 4" xfId="310" xr:uid="{00000000-0005-0000-0000-0000431A0000}"/>
    <cellStyle name="Normal 3 2 5 4 2" xfId="458" xr:uid="{00000000-0005-0000-0000-0000441A0000}"/>
    <cellStyle name="Normal 3 2 5 4 2 2" xfId="750" xr:uid="{00000000-0005-0000-0000-0000451A0000}"/>
    <cellStyle name="Normal 3 2 5 4 2 2 2" xfId="1629" xr:uid="{00000000-0005-0000-0000-0000461A0000}"/>
    <cellStyle name="Normal 3 2 5 4 2 2 2 2" xfId="3381" xr:uid="{00000000-0005-0000-0000-0000471A0000}"/>
    <cellStyle name="Normal 3 2 5 4 2 2 2 2 2" xfId="6979" xr:uid="{00000000-0005-0000-0000-0000481A0000}"/>
    <cellStyle name="Normal 3 2 5 4 2 2 2 2 2 2" xfId="14175" xr:uid="{00000000-0005-0000-0000-0000491A0000}"/>
    <cellStyle name="Normal 3 2 5 4 2 2 2 2 3" xfId="10577" xr:uid="{00000000-0005-0000-0000-00004A1A0000}"/>
    <cellStyle name="Normal 3 2 5 4 2 2 2 3" xfId="5227" xr:uid="{00000000-0005-0000-0000-00004B1A0000}"/>
    <cellStyle name="Normal 3 2 5 4 2 2 2 3 2" xfId="12423" xr:uid="{00000000-0005-0000-0000-00004C1A0000}"/>
    <cellStyle name="Normal 3 2 5 4 2 2 2 4" xfId="8825" xr:uid="{00000000-0005-0000-0000-00004D1A0000}"/>
    <cellStyle name="Normal 3 2 5 4 2 2 3" xfId="2505" xr:uid="{00000000-0005-0000-0000-00004E1A0000}"/>
    <cellStyle name="Normal 3 2 5 4 2 2 3 2" xfId="6103" xr:uid="{00000000-0005-0000-0000-00004F1A0000}"/>
    <cellStyle name="Normal 3 2 5 4 2 2 3 2 2" xfId="13299" xr:uid="{00000000-0005-0000-0000-0000501A0000}"/>
    <cellStyle name="Normal 3 2 5 4 2 2 3 3" xfId="9701" xr:uid="{00000000-0005-0000-0000-0000511A0000}"/>
    <cellStyle name="Normal 3 2 5 4 2 2 4" xfId="4351" xr:uid="{00000000-0005-0000-0000-0000521A0000}"/>
    <cellStyle name="Normal 3 2 5 4 2 2 4 2" xfId="11547" xr:uid="{00000000-0005-0000-0000-0000531A0000}"/>
    <cellStyle name="Normal 3 2 5 4 2 2 5" xfId="7949" xr:uid="{00000000-0005-0000-0000-0000541A0000}"/>
    <cellStyle name="Normal 3 2 5 4 2 3" xfId="1045" xr:uid="{00000000-0005-0000-0000-0000551A0000}"/>
    <cellStyle name="Normal 3 2 5 4 2 3 2" xfId="1921" xr:uid="{00000000-0005-0000-0000-0000561A0000}"/>
    <cellStyle name="Normal 3 2 5 4 2 3 2 2" xfId="3673" xr:uid="{00000000-0005-0000-0000-0000571A0000}"/>
    <cellStyle name="Normal 3 2 5 4 2 3 2 2 2" xfId="7271" xr:uid="{00000000-0005-0000-0000-0000581A0000}"/>
    <cellStyle name="Normal 3 2 5 4 2 3 2 2 2 2" xfId="14467" xr:uid="{00000000-0005-0000-0000-0000591A0000}"/>
    <cellStyle name="Normal 3 2 5 4 2 3 2 2 3" xfId="10869" xr:uid="{00000000-0005-0000-0000-00005A1A0000}"/>
    <cellStyle name="Normal 3 2 5 4 2 3 2 3" xfId="5519" xr:uid="{00000000-0005-0000-0000-00005B1A0000}"/>
    <cellStyle name="Normal 3 2 5 4 2 3 2 3 2" xfId="12715" xr:uid="{00000000-0005-0000-0000-00005C1A0000}"/>
    <cellStyle name="Normal 3 2 5 4 2 3 2 4" xfId="9117" xr:uid="{00000000-0005-0000-0000-00005D1A0000}"/>
    <cellStyle name="Normal 3 2 5 4 2 3 3" xfId="2797" xr:uid="{00000000-0005-0000-0000-00005E1A0000}"/>
    <cellStyle name="Normal 3 2 5 4 2 3 3 2" xfId="6395" xr:uid="{00000000-0005-0000-0000-00005F1A0000}"/>
    <cellStyle name="Normal 3 2 5 4 2 3 3 2 2" xfId="13591" xr:uid="{00000000-0005-0000-0000-0000601A0000}"/>
    <cellStyle name="Normal 3 2 5 4 2 3 3 3" xfId="9993" xr:uid="{00000000-0005-0000-0000-0000611A0000}"/>
    <cellStyle name="Normal 3 2 5 4 2 3 4" xfId="4643" xr:uid="{00000000-0005-0000-0000-0000621A0000}"/>
    <cellStyle name="Normal 3 2 5 4 2 3 4 2" xfId="11839" xr:uid="{00000000-0005-0000-0000-0000631A0000}"/>
    <cellStyle name="Normal 3 2 5 4 2 3 5" xfId="8241" xr:uid="{00000000-0005-0000-0000-0000641A0000}"/>
    <cellStyle name="Normal 3 2 5 4 2 4" xfId="1337" xr:uid="{00000000-0005-0000-0000-0000651A0000}"/>
    <cellStyle name="Normal 3 2 5 4 2 4 2" xfId="3089" xr:uid="{00000000-0005-0000-0000-0000661A0000}"/>
    <cellStyle name="Normal 3 2 5 4 2 4 2 2" xfId="6687" xr:uid="{00000000-0005-0000-0000-0000671A0000}"/>
    <cellStyle name="Normal 3 2 5 4 2 4 2 2 2" xfId="13883" xr:uid="{00000000-0005-0000-0000-0000681A0000}"/>
    <cellStyle name="Normal 3 2 5 4 2 4 2 3" xfId="10285" xr:uid="{00000000-0005-0000-0000-0000691A0000}"/>
    <cellStyle name="Normal 3 2 5 4 2 4 3" xfId="4935" xr:uid="{00000000-0005-0000-0000-00006A1A0000}"/>
    <cellStyle name="Normal 3 2 5 4 2 4 3 2" xfId="12131" xr:uid="{00000000-0005-0000-0000-00006B1A0000}"/>
    <cellStyle name="Normal 3 2 5 4 2 4 4" xfId="8533" xr:uid="{00000000-0005-0000-0000-00006C1A0000}"/>
    <cellStyle name="Normal 3 2 5 4 2 5" xfId="2213" xr:uid="{00000000-0005-0000-0000-00006D1A0000}"/>
    <cellStyle name="Normal 3 2 5 4 2 5 2" xfId="5811" xr:uid="{00000000-0005-0000-0000-00006E1A0000}"/>
    <cellStyle name="Normal 3 2 5 4 2 5 2 2" xfId="13007" xr:uid="{00000000-0005-0000-0000-00006F1A0000}"/>
    <cellStyle name="Normal 3 2 5 4 2 5 3" xfId="9409" xr:uid="{00000000-0005-0000-0000-0000701A0000}"/>
    <cellStyle name="Normal 3 2 5 4 2 6" xfId="4059" xr:uid="{00000000-0005-0000-0000-0000711A0000}"/>
    <cellStyle name="Normal 3 2 5 4 2 6 2" xfId="11255" xr:uid="{00000000-0005-0000-0000-0000721A0000}"/>
    <cellStyle name="Normal 3 2 5 4 2 7" xfId="7657" xr:uid="{00000000-0005-0000-0000-0000731A0000}"/>
    <cellStyle name="Normal 3 2 5 4 3" xfId="604" xr:uid="{00000000-0005-0000-0000-0000741A0000}"/>
    <cellStyle name="Normal 3 2 5 4 3 2" xfId="1483" xr:uid="{00000000-0005-0000-0000-0000751A0000}"/>
    <cellStyle name="Normal 3 2 5 4 3 2 2" xfId="3235" xr:uid="{00000000-0005-0000-0000-0000761A0000}"/>
    <cellStyle name="Normal 3 2 5 4 3 2 2 2" xfId="6833" xr:uid="{00000000-0005-0000-0000-0000771A0000}"/>
    <cellStyle name="Normal 3 2 5 4 3 2 2 2 2" xfId="14029" xr:uid="{00000000-0005-0000-0000-0000781A0000}"/>
    <cellStyle name="Normal 3 2 5 4 3 2 2 3" xfId="10431" xr:uid="{00000000-0005-0000-0000-0000791A0000}"/>
    <cellStyle name="Normal 3 2 5 4 3 2 3" xfId="5081" xr:uid="{00000000-0005-0000-0000-00007A1A0000}"/>
    <cellStyle name="Normal 3 2 5 4 3 2 3 2" xfId="12277" xr:uid="{00000000-0005-0000-0000-00007B1A0000}"/>
    <cellStyle name="Normal 3 2 5 4 3 2 4" xfId="8679" xr:uid="{00000000-0005-0000-0000-00007C1A0000}"/>
    <cellStyle name="Normal 3 2 5 4 3 3" xfId="2359" xr:uid="{00000000-0005-0000-0000-00007D1A0000}"/>
    <cellStyle name="Normal 3 2 5 4 3 3 2" xfId="5957" xr:uid="{00000000-0005-0000-0000-00007E1A0000}"/>
    <cellStyle name="Normal 3 2 5 4 3 3 2 2" xfId="13153" xr:uid="{00000000-0005-0000-0000-00007F1A0000}"/>
    <cellStyle name="Normal 3 2 5 4 3 3 3" xfId="9555" xr:uid="{00000000-0005-0000-0000-0000801A0000}"/>
    <cellStyle name="Normal 3 2 5 4 3 4" xfId="4205" xr:uid="{00000000-0005-0000-0000-0000811A0000}"/>
    <cellStyle name="Normal 3 2 5 4 3 4 2" xfId="11401" xr:uid="{00000000-0005-0000-0000-0000821A0000}"/>
    <cellStyle name="Normal 3 2 5 4 3 5" xfId="7803" xr:uid="{00000000-0005-0000-0000-0000831A0000}"/>
    <cellStyle name="Normal 3 2 5 4 4" xfId="899" xr:uid="{00000000-0005-0000-0000-0000841A0000}"/>
    <cellStyle name="Normal 3 2 5 4 4 2" xfId="1775" xr:uid="{00000000-0005-0000-0000-0000851A0000}"/>
    <cellStyle name="Normal 3 2 5 4 4 2 2" xfId="3527" xr:uid="{00000000-0005-0000-0000-0000861A0000}"/>
    <cellStyle name="Normal 3 2 5 4 4 2 2 2" xfId="7125" xr:uid="{00000000-0005-0000-0000-0000871A0000}"/>
    <cellStyle name="Normal 3 2 5 4 4 2 2 2 2" xfId="14321" xr:uid="{00000000-0005-0000-0000-0000881A0000}"/>
    <cellStyle name="Normal 3 2 5 4 4 2 2 3" xfId="10723" xr:uid="{00000000-0005-0000-0000-0000891A0000}"/>
    <cellStyle name="Normal 3 2 5 4 4 2 3" xfId="5373" xr:uid="{00000000-0005-0000-0000-00008A1A0000}"/>
    <cellStyle name="Normal 3 2 5 4 4 2 3 2" xfId="12569" xr:uid="{00000000-0005-0000-0000-00008B1A0000}"/>
    <cellStyle name="Normal 3 2 5 4 4 2 4" xfId="8971" xr:uid="{00000000-0005-0000-0000-00008C1A0000}"/>
    <cellStyle name="Normal 3 2 5 4 4 3" xfId="2651" xr:uid="{00000000-0005-0000-0000-00008D1A0000}"/>
    <cellStyle name="Normal 3 2 5 4 4 3 2" xfId="6249" xr:uid="{00000000-0005-0000-0000-00008E1A0000}"/>
    <cellStyle name="Normal 3 2 5 4 4 3 2 2" xfId="13445" xr:uid="{00000000-0005-0000-0000-00008F1A0000}"/>
    <cellStyle name="Normal 3 2 5 4 4 3 3" xfId="9847" xr:uid="{00000000-0005-0000-0000-0000901A0000}"/>
    <cellStyle name="Normal 3 2 5 4 4 4" xfId="4497" xr:uid="{00000000-0005-0000-0000-0000911A0000}"/>
    <cellStyle name="Normal 3 2 5 4 4 4 2" xfId="11693" xr:uid="{00000000-0005-0000-0000-0000921A0000}"/>
    <cellStyle name="Normal 3 2 5 4 4 5" xfId="8095" xr:uid="{00000000-0005-0000-0000-0000931A0000}"/>
    <cellStyle name="Normal 3 2 5 4 5" xfId="1191" xr:uid="{00000000-0005-0000-0000-0000941A0000}"/>
    <cellStyle name="Normal 3 2 5 4 5 2" xfId="2943" xr:uid="{00000000-0005-0000-0000-0000951A0000}"/>
    <cellStyle name="Normal 3 2 5 4 5 2 2" xfId="6541" xr:uid="{00000000-0005-0000-0000-0000961A0000}"/>
    <cellStyle name="Normal 3 2 5 4 5 2 2 2" xfId="13737" xr:uid="{00000000-0005-0000-0000-0000971A0000}"/>
    <cellStyle name="Normal 3 2 5 4 5 2 3" xfId="10139" xr:uid="{00000000-0005-0000-0000-0000981A0000}"/>
    <cellStyle name="Normal 3 2 5 4 5 3" xfId="4789" xr:uid="{00000000-0005-0000-0000-0000991A0000}"/>
    <cellStyle name="Normal 3 2 5 4 5 3 2" xfId="11985" xr:uid="{00000000-0005-0000-0000-00009A1A0000}"/>
    <cellStyle name="Normal 3 2 5 4 5 4" xfId="8387" xr:uid="{00000000-0005-0000-0000-00009B1A0000}"/>
    <cellStyle name="Normal 3 2 5 4 6" xfId="2067" xr:uid="{00000000-0005-0000-0000-00009C1A0000}"/>
    <cellStyle name="Normal 3 2 5 4 6 2" xfId="5665" xr:uid="{00000000-0005-0000-0000-00009D1A0000}"/>
    <cellStyle name="Normal 3 2 5 4 6 2 2" xfId="12861" xr:uid="{00000000-0005-0000-0000-00009E1A0000}"/>
    <cellStyle name="Normal 3 2 5 4 6 3" xfId="9263" xr:uid="{00000000-0005-0000-0000-00009F1A0000}"/>
    <cellStyle name="Normal 3 2 5 4 7" xfId="3913" xr:uid="{00000000-0005-0000-0000-0000A01A0000}"/>
    <cellStyle name="Normal 3 2 5 4 7 2" xfId="11109" xr:uid="{00000000-0005-0000-0000-0000A11A0000}"/>
    <cellStyle name="Normal 3 2 5 4 8" xfId="7511" xr:uid="{00000000-0005-0000-0000-0000A21A0000}"/>
    <cellStyle name="Normal 3 2 5 5" xfId="378" xr:uid="{00000000-0005-0000-0000-0000A31A0000}"/>
    <cellStyle name="Normal 3 2 5 5 2" xfId="670" xr:uid="{00000000-0005-0000-0000-0000A41A0000}"/>
    <cellStyle name="Normal 3 2 5 5 2 2" xfId="1549" xr:uid="{00000000-0005-0000-0000-0000A51A0000}"/>
    <cellStyle name="Normal 3 2 5 5 2 2 2" xfId="3301" xr:uid="{00000000-0005-0000-0000-0000A61A0000}"/>
    <cellStyle name="Normal 3 2 5 5 2 2 2 2" xfId="6899" xr:uid="{00000000-0005-0000-0000-0000A71A0000}"/>
    <cellStyle name="Normal 3 2 5 5 2 2 2 2 2" xfId="14095" xr:uid="{00000000-0005-0000-0000-0000A81A0000}"/>
    <cellStyle name="Normal 3 2 5 5 2 2 2 3" xfId="10497" xr:uid="{00000000-0005-0000-0000-0000A91A0000}"/>
    <cellStyle name="Normal 3 2 5 5 2 2 3" xfId="5147" xr:uid="{00000000-0005-0000-0000-0000AA1A0000}"/>
    <cellStyle name="Normal 3 2 5 5 2 2 3 2" xfId="12343" xr:uid="{00000000-0005-0000-0000-0000AB1A0000}"/>
    <cellStyle name="Normal 3 2 5 5 2 2 4" xfId="8745" xr:uid="{00000000-0005-0000-0000-0000AC1A0000}"/>
    <cellStyle name="Normal 3 2 5 5 2 3" xfId="2425" xr:uid="{00000000-0005-0000-0000-0000AD1A0000}"/>
    <cellStyle name="Normal 3 2 5 5 2 3 2" xfId="6023" xr:uid="{00000000-0005-0000-0000-0000AE1A0000}"/>
    <cellStyle name="Normal 3 2 5 5 2 3 2 2" xfId="13219" xr:uid="{00000000-0005-0000-0000-0000AF1A0000}"/>
    <cellStyle name="Normal 3 2 5 5 2 3 3" xfId="9621" xr:uid="{00000000-0005-0000-0000-0000B01A0000}"/>
    <cellStyle name="Normal 3 2 5 5 2 4" xfId="4271" xr:uid="{00000000-0005-0000-0000-0000B11A0000}"/>
    <cellStyle name="Normal 3 2 5 5 2 4 2" xfId="11467" xr:uid="{00000000-0005-0000-0000-0000B21A0000}"/>
    <cellStyle name="Normal 3 2 5 5 2 5" xfId="7869" xr:uid="{00000000-0005-0000-0000-0000B31A0000}"/>
    <cellStyle name="Normal 3 2 5 5 3" xfId="965" xr:uid="{00000000-0005-0000-0000-0000B41A0000}"/>
    <cellStyle name="Normal 3 2 5 5 3 2" xfId="1841" xr:uid="{00000000-0005-0000-0000-0000B51A0000}"/>
    <cellStyle name="Normal 3 2 5 5 3 2 2" xfId="3593" xr:uid="{00000000-0005-0000-0000-0000B61A0000}"/>
    <cellStyle name="Normal 3 2 5 5 3 2 2 2" xfId="7191" xr:uid="{00000000-0005-0000-0000-0000B71A0000}"/>
    <cellStyle name="Normal 3 2 5 5 3 2 2 2 2" xfId="14387" xr:uid="{00000000-0005-0000-0000-0000B81A0000}"/>
    <cellStyle name="Normal 3 2 5 5 3 2 2 3" xfId="10789" xr:uid="{00000000-0005-0000-0000-0000B91A0000}"/>
    <cellStyle name="Normal 3 2 5 5 3 2 3" xfId="5439" xr:uid="{00000000-0005-0000-0000-0000BA1A0000}"/>
    <cellStyle name="Normal 3 2 5 5 3 2 3 2" xfId="12635" xr:uid="{00000000-0005-0000-0000-0000BB1A0000}"/>
    <cellStyle name="Normal 3 2 5 5 3 2 4" xfId="9037" xr:uid="{00000000-0005-0000-0000-0000BC1A0000}"/>
    <cellStyle name="Normal 3 2 5 5 3 3" xfId="2717" xr:uid="{00000000-0005-0000-0000-0000BD1A0000}"/>
    <cellStyle name="Normal 3 2 5 5 3 3 2" xfId="6315" xr:uid="{00000000-0005-0000-0000-0000BE1A0000}"/>
    <cellStyle name="Normal 3 2 5 5 3 3 2 2" xfId="13511" xr:uid="{00000000-0005-0000-0000-0000BF1A0000}"/>
    <cellStyle name="Normal 3 2 5 5 3 3 3" xfId="9913" xr:uid="{00000000-0005-0000-0000-0000C01A0000}"/>
    <cellStyle name="Normal 3 2 5 5 3 4" xfId="4563" xr:uid="{00000000-0005-0000-0000-0000C11A0000}"/>
    <cellStyle name="Normal 3 2 5 5 3 4 2" xfId="11759" xr:uid="{00000000-0005-0000-0000-0000C21A0000}"/>
    <cellStyle name="Normal 3 2 5 5 3 5" xfId="8161" xr:uid="{00000000-0005-0000-0000-0000C31A0000}"/>
    <cellStyle name="Normal 3 2 5 5 4" xfId="1257" xr:uid="{00000000-0005-0000-0000-0000C41A0000}"/>
    <cellStyle name="Normal 3 2 5 5 4 2" xfId="3009" xr:uid="{00000000-0005-0000-0000-0000C51A0000}"/>
    <cellStyle name="Normal 3 2 5 5 4 2 2" xfId="6607" xr:uid="{00000000-0005-0000-0000-0000C61A0000}"/>
    <cellStyle name="Normal 3 2 5 5 4 2 2 2" xfId="13803" xr:uid="{00000000-0005-0000-0000-0000C71A0000}"/>
    <cellStyle name="Normal 3 2 5 5 4 2 3" xfId="10205" xr:uid="{00000000-0005-0000-0000-0000C81A0000}"/>
    <cellStyle name="Normal 3 2 5 5 4 3" xfId="4855" xr:uid="{00000000-0005-0000-0000-0000C91A0000}"/>
    <cellStyle name="Normal 3 2 5 5 4 3 2" xfId="12051" xr:uid="{00000000-0005-0000-0000-0000CA1A0000}"/>
    <cellStyle name="Normal 3 2 5 5 4 4" xfId="8453" xr:uid="{00000000-0005-0000-0000-0000CB1A0000}"/>
    <cellStyle name="Normal 3 2 5 5 5" xfId="2133" xr:uid="{00000000-0005-0000-0000-0000CC1A0000}"/>
    <cellStyle name="Normal 3 2 5 5 5 2" xfId="5731" xr:uid="{00000000-0005-0000-0000-0000CD1A0000}"/>
    <cellStyle name="Normal 3 2 5 5 5 2 2" xfId="12927" xr:uid="{00000000-0005-0000-0000-0000CE1A0000}"/>
    <cellStyle name="Normal 3 2 5 5 5 3" xfId="9329" xr:uid="{00000000-0005-0000-0000-0000CF1A0000}"/>
    <cellStyle name="Normal 3 2 5 5 6" xfId="3979" xr:uid="{00000000-0005-0000-0000-0000D01A0000}"/>
    <cellStyle name="Normal 3 2 5 5 6 2" xfId="11175" xr:uid="{00000000-0005-0000-0000-0000D11A0000}"/>
    <cellStyle name="Normal 3 2 5 5 7" xfId="7577" xr:uid="{00000000-0005-0000-0000-0000D21A0000}"/>
    <cellStyle name="Normal 3 2 5 6" xfId="524" xr:uid="{00000000-0005-0000-0000-0000D31A0000}"/>
    <cellStyle name="Normal 3 2 5 6 2" xfId="1403" xr:uid="{00000000-0005-0000-0000-0000D41A0000}"/>
    <cellStyle name="Normal 3 2 5 6 2 2" xfId="3155" xr:uid="{00000000-0005-0000-0000-0000D51A0000}"/>
    <cellStyle name="Normal 3 2 5 6 2 2 2" xfId="6753" xr:uid="{00000000-0005-0000-0000-0000D61A0000}"/>
    <cellStyle name="Normal 3 2 5 6 2 2 2 2" xfId="13949" xr:uid="{00000000-0005-0000-0000-0000D71A0000}"/>
    <cellStyle name="Normal 3 2 5 6 2 2 3" xfId="10351" xr:uid="{00000000-0005-0000-0000-0000D81A0000}"/>
    <cellStyle name="Normal 3 2 5 6 2 3" xfId="5001" xr:uid="{00000000-0005-0000-0000-0000D91A0000}"/>
    <cellStyle name="Normal 3 2 5 6 2 3 2" xfId="12197" xr:uid="{00000000-0005-0000-0000-0000DA1A0000}"/>
    <cellStyle name="Normal 3 2 5 6 2 4" xfId="8599" xr:uid="{00000000-0005-0000-0000-0000DB1A0000}"/>
    <cellStyle name="Normal 3 2 5 6 3" xfId="2279" xr:uid="{00000000-0005-0000-0000-0000DC1A0000}"/>
    <cellStyle name="Normal 3 2 5 6 3 2" xfId="5877" xr:uid="{00000000-0005-0000-0000-0000DD1A0000}"/>
    <cellStyle name="Normal 3 2 5 6 3 2 2" xfId="13073" xr:uid="{00000000-0005-0000-0000-0000DE1A0000}"/>
    <cellStyle name="Normal 3 2 5 6 3 3" xfId="9475" xr:uid="{00000000-0005-0000-0000-0000DF1A0000}"/>
    <cellStyle name="Normal 3 2 5 6 4" xfId="4125" xr:uid="{00000000-0005-0000-0000-0000E01A0000}"/>
    <cellStyle name="Normal 3 2 5 6 4 2" xfId="11321" xr:uid="{00000000-0005-0000-0000-0000E11A0000}"/>
    <cellStyle name="Normal 3 2 5 6 5" xfId="7723" xr:uid="{00000000-0005-0000-0000-0000E21A0000}"/>
    <cellStyle name="Normal 3 2 5 7" xfId="819" xr:uid="{00000000-0005-0000-0000-0000E31A0000}"/>
    <cellStyle name="Normal 3 2 5 7 2" xfId="1695" xr:uid="{00000000-0005-0000-0000-0000E41A0000}"/>
    <cellStyle name="Normal 3 2 5 7 2 2" xfId="3447" xr:uid="{00000000-0005-0000-0000-0000E51A0000}"/>
    <cellStyle name="Normal 3 2 5 7 2 2 2" xfId="7045" xr:uid="{00000000-0005-0000-0000-0000E61A0000}"/>
    <cellStyle name="Normal 3 2 5 7 2 2 2 2" xfId="14241" xr:uid="{00000000-0005-0000-0000-0000E71A0000}"/>
    <cellStyle name="Normal 3 2 5 7 2 2 3" xfId="10643" xr:uid="{00000000-0005-0000-0000-0000E81A0000}"/>
    <cellStyle name="Normal 3 2 5 7 2 3" xfId="5293" xr:uid="{00000000-0005-0000-0000-0000E91A0000}"/>
    <cellStyle name="Normal 3 2 5 7 2 3 2" xfId="12489" xr:uid="{00000000-0005-0000-0000-0000EA1A0000}"/>
    <cellStyle name="Normal 3 2 5 7 2 4" xfId="8891" xr:uid="{00000000-0005-0000-0000-0000EB1A0000}"/>
    <cellStyle name="Normal 3 2 5 7 3" xfId="2571" xr:uid="{00000000-0005-0000-0000-0000EC1A0000}"/>
    <cellStyle name="Normal 3 2 5 7 3 2" xfId="6169" xr:uid="{00000000-0005-0000-0000-0000ED1A0000}"/>
    <cellStyle name="Normal 3 2 5 7 3 2 2" xfId="13365" xr:uid="{00000000-0005-0000-0000-0000EE1A0000}"/>
    <cellStyle name="Normal 3 2 5 7 3 3" xfId="9767" xr:uid="{00000000-0005-0000-0000-0000EF1A0000}"/>
    <cellStyle name="Normal 3 2 5 7 4" xfId="4417" xr:uid="{00000000-0005-0000-0000-0000F01A0000}"/>
    <cellStyle name="Normal 3 2 5 7 4 2" xfId="11613" xr:uid="{00000000-0005-0000-0000-0000F11A0000}"/>
    <cellStyle name="Normal 3 2 5 7 5" xfId="8015" xr:uid="{00000000-0005-0000-0000-0000F21A0000}"/>
    <cellStyle name="Normal 3 2 5 8" xfId="1111" xr:uid="{00000000-0005-0000-0000-0000F31A0000}"/>
    <cellStyle name="Normal 3 2 5 8 2" xfId="2863" xr:uid="{00000000-0005-0000-0000-0000F41A0000}"/>
    <cellStyle name="Normal 3 2 5 8 2 2" xfId="6461" xr:uid="{00000000-0005-0000-0000-0000F51A0000}"/>
    <cellStyle name="Normal 3 2 5 8 2 2 2" xfId="13657" xr:uid="{00000000-0005-0000-0000-0000F61A0000}"/>
    <cellStyle name="Normal 3 2 5 8 2 3" xfId="10059" xr:uid="{00000000-0005-0000-0000-0000F71A0000}"/>
    <cellStyle name="Normal 3 2 5 8 3" xfId="4709" xr:uid="{00000000-0005-0000-0000-0000F81A0000}"/>
    <cellStyle name="Normal 3 2 5 8 3 2" xfId="11905" xr:uid="{00000000-0005-0000-0000-0000F91A0000}"/>
    <cellStyle name="Normal 3 2 5 8 4" xfId="8307" xr:uid="{00000000-0005-0000-0000-0000FA1A0000}"/>
    <cellStyle name="Normal 3 2 5 9" xfId="1987" xr:uid="{00000000-0005-0000-0000-0000FB1A0000}"/>
    <cellStyle name="Normal 3 2 5 9 2" xfId="5585" xr:uid="{00000000-0005-0000-0000-0000FC1A0000}"/>
    <cellStyle name="Normal 3 2 5 9 2 2" xfId="12781" xr:uid="{00000000-0005-0000-0000-0000FD1A0000}"/>
    <cellStyle name="Normal 3 2 5 9 3" xfId="9183" xr:uid="{00000000-0005-0000-0000-0000FE1A0000}"/>
    <cellStyle name="Normal 3 2 6" xfId="59" xr:uid="{00000000-0005-0000-0000-0000FF1A0000}"/>
    <cellStyle name="Normal 3 2 6 10" xfId="7445" xr:uid="{00000000-0005-0000-0000-0000001B0000}"/>
    <cellStyle name="Normal 3 2 6 11" xfId="239" xr:uid="{00000000-0005-0000-0000-0000011B0000}"/>
    <cellStyle name="Normal 3 2 6 12" xfId="158" xr:uid="{00000000-0005-0000-0000-0000021B0000}"/>
    <cellStyle name="Normal 3 2 6 2" xfId="324" xr:uid="{00000000-0005-0000-0000-0000031B0000}"/>
    <cellStyle name="Normal 3 2 6 2 2" xfId="472" xr:uid="{00000000-0005-0000-0000-0000041B0000}"/>
    <cellStyle name="Normal 3 2 6 2 2 2" xfId="764" xr:uid="{00000000-0005-0000-0000-0000051B0000}"/>
    <cellStyle name="Normal 3 2 6 2 2 2 2" xfId="1643" xr:uid="{00000000-0005-0000-0000-0000061B0000}"/>
    <cellStyle name="Normal 3 2 6 2 2 2 2 2" xfId="3395" xr:uid="{00000000-0005-0000-0000-0000071B0000}"/>
    <cellStyle name="Normal 3 2 6 2 2 2 2 2 2" xfId="6993" xr:uid="{00000000-0005-0000-0000-0000081B0000}"/>
    <cellStyle name="Normal 3 2 6 2 2 2 2 2 2 2" xfId="14189" xr:uid="{00000000-0005-0000-0000-0000091B0000}"/>
    <cellStyle name="Normal 3 2 6 2 2 2 2 2 3" xfId="10591" xr:uid="{00000000-0005-0000-0000-00000A1B0000}"/>
    <cellStyle name="Normal 3 2 6 2 2 2 2 3" xfId="5241" xr:uid="{00000000-0005-0000-0000-00000B1B0000}"/>
    <cellStyle name="Normal 3 2 6 2 2 2 2 3 2" xfId="12437" xr:uid="{00000000-0005-0000-0000-00000C1B0000}"/>
    <cellStyle name="Normal 3 2 6 2 2 2 2 4" xfId="8839" xr:uid="{00000000-0005-0000-0000-00000D1B0000}"/>
    <cellStyle name="Normal 3 2 6 2 2 2 3" xfId="2519" xr:uid="{00000000-0005-0000-0000-00000E1B0000}"/>
    <cellStyle name="Normal 3 2 6 2 2 2 3 2" xfId="6117" xr:uid="{00000000-0005-0000-0000-00000F1B0000}"/>
    <cellStyle name="Normal 3 2 6 2 2 2 3 2 2" xfId="13313" xr:uid="{00000000-0005-0000-0000-0000101B0000}"/>
    <cellStyle name="Normal 3 2 6 2 2 2 3 3" xfId="9715" xr:uid="{00000000-0005-0000-0000-0000111B0000}"/>
    <cellStyle name="Normal 3 2 6 2 2 2 4" xfId="4365" xr:uid="{00000000-0005-0000-0000-0000121B0000}"/>
    <cellStyle name="Normal 3 2 6 2 2 2 4 2" xfId="11561" xr:uid="{00000000-0005-0000-0000-0000131B0000}"/>
    <cellStyle name="Normal 3 2 6 2 2 2 5" xfId="7963" xr:uid="{00000000-0005-0000-0000-0000141B0000}"/>
    <cellStyle name="Normal 3 2 6 2 2 3" xfId="1059" xr:uid="{00000000-0005-0000-0000-0000151B0000}"/>
    <cellStyle name="Normal 3 2 6 2 2 3 2" xfId="1935" xr:uid="{00000000-0005-0000-0000-0000161B0000}"/>
    <cellStyle name="Normal 3 2 6 2 2 3 2 2" xfId="3687" xr:uid="{00000000-0005-0000-0000-0000171B0000}"/>
    <cellStyle name="Normal 3 2 6 2 2 3 2 2 2" xfId="7285" xr:uid="{00000000-0005-0000-0000-0000181B0000}"/>
    <cellStyle name="Normal 3 2 6 2 2 3 2 2 2 2" xfId="14481" xr:uid="{00000000-0005-0000-0000-0000191B0000}"/>
    <cellStyle name="Normal 3 2 6 2 2 3 2 2 3" xfId="10883" xr:uid="{00000000-0005-0000-0000-00001A1B0000}"/>
    <cellStyle name="Normal 3 2 6 2 2 3 2 3" xfId="5533" xr:uid="{00000000-0005-0000-0000-00001B1B0000}"/>
    <cellStyle name="Normal 3 2 6 2 2 3 2 3 2" xfId="12729" xr:uid="{00000000-0005-0000-0000-00001C1B0000}"/>
    <cellStyle name="Normal 3 2 6 2 2 3 2 4" xfId="9131" xr:uid="{00000000-0005-0000-0000-00001D1B0000}"/>
    <cellStyle name="Normal 3 2 6 2 2 3 3" xfId="2811" xr:uid="{00000000-0005-0000-0000-00001E1B0000}"/>
    <cellStyle name="Normal 3 2 6 2 2 3 3 2" xfId="6409" xr:uid="{00000000-0005-0000-0000-00001F1B0000}"/>
    <cellStyle name="Normal 3 2 6 2 2 3 3 2 2" xfId="13605" xr:uid="{00000000-0005-0000-0000-0000201B0000}"/>
    <cellStyle name="Normal 3 2 6 2 2 3 3 3" xfId="10007" xr:uid="{00000000-0005-0000-0000-0000211B0000}"/>
    <cellStyle name="Normal 3 2 6 2 2 3 4" xfId="4657" xr:uid="{00000000-0005-0000-0000-0000221B0000}"/>
    <cellStyle name="Normal 3 2 6 2 2 3 4 2" xfId="11853" xr:uid="{00000000-0005-0000-0000-0000231B0000}"/>
    <cellStyle name="Normal 3 2 6 2 2 3 5" xfId="8255" xr:uid="{00000000-0005-0000-0000-0000241B0000}"/>
    <cellStyle name="Normal 3 2 6 2 2 4" xfId="1351" xr:uid="{00000000-0005-0000-0000-0000251B0000}"/>
    <cellStyle name="Normal 3 2 6 2 2 4 2" xfId="3103" xr:uid="{00000000-0005-0000-0000-0000261B0000}"/>
    <cellStyle name="Normal 3 2 6 2 2 4 2 2" xfId="6701" xr:uid="{00000000-0005-0000-0000-0000271B0000}"/>
    <cellStyle name="Normal 3 2 6 2 2 4 2 2 2" xfId="13897" xr:uid="{00000000-0005-0000-0000-0000281B0000}"/>
    <cellStyle name="Normal 3 2 6 2 2 4 2 3" xfId="10299" xr:uid="{00000000-0005-0000-0000-0000291B0000}"/>
    <cellStyle name="Normal 3 2 6 2 2 4 3" xfId="4949" xr:uid="{00000000-0005-0000-0000-00002A1B0000}"/>
    <cellStyle name="Normal 3 2 6 2 2 4 3 2" xfId="12145" xr:uid="{00000000-0005-0000-0000-00002B1B0000}"/>
    <cellStyle name="Normal 3 2 6 2 2 4 4" xfId="8547" xr:uid="{00000000-0005-0000-0000-00002C1B0000}"/>
    <cellStyle name="Normal 3 2 6 2 2 5" xfId="2227" xr:uid="{00000000-0005-0000-0000-00002D1B0000}"/>
    <cellStyle name="Normal 3 2 6 2 2 5 2" xfId="5825" xr:uid="{00000000-0005-0000-0000-00002E1B0000}"/>
    <cellStyle name="Normal 3 2 6 2 2 5 2 2" xfId="13021" xr:uid="{00000000-0005-0000-0000-00002F1B0000}"/>
    <cellStyle name="Normal 3 2 6 2 2 5 3" xfId="9423" xr:uid="{00000000-0005-0000-0000-0000301B0000}"/>
    <cellStyle name="Normal 3 2 6 2 2 6" xfId="4073" xr:uid="{00000000-0005-0000-0000-0000311B0000}"/>
    <cellStyle name="Normal 3 2 6 2 2 6 2" xfId="11269" xr:uid="{00000000-0005-0000-0000-0000321B0000}"/>
    <cellStyle name="Normal 3 2 6 2 2 7" xfId="7671" xr:uid="{00000000-0005-0000-0000-0000331B0000}"/>
    <cellStyle name="Normal 3 2 6 2 3" xfId="618" xr:uid="{00000000-0005-0000-0000-0000341B0000}"/>
    <cellStyle name="Normal 3 2 6 2 3 2" xfId="1497" xr:uid="{00000000-0005-0000-0000-0000351B0000}"/>
    <cellStyle name="Normal 3 2 6 2 3 2 2" xfId="3249" xr:uid="{00000000-0005-0000-0000-0000361B0000}"/>
    <cellStyle name="Normal 3 2 6 2 3 2 2 2" xfId="6847" xr:uid="{00000000-0005-0000-0000-0000371B0000}"/>
    <cellStyle name="Normal 3 2 6 2 3 2 2 2 2" xfId="14043" xr:uid="{00000000-0005-0000-0000-0000381B0000}"/>
    <cellStyle name="Normal 3 2 6 2 3 2 2 3" xfId="10445" xr:uid="{00000000-0005-0000-0000-0000391B0000}"/>
    <cellStyle name="Normal 3 2 6 2 3 2 3" xfId="5095" xr:uid="{00000000-0005-0000-0000-00003A1B0000}"/>
    <cellStyle name="Normal 3 2 6 2 3 2 3 2" xfId="12291" xr:uid="{00000000-0005-0000-0000-00003B1B0000}"/>
    <cellStyle name="Normal 3 2 6 2 3 2 4" xfId="8693" xr:uid="{00000000-0005-0000-0000-00003C1B0000}"/>
    <cellStyle name="Normal 3 2 6 2 3 3" xfId="2373" xr:uid="{00000000-0005-0000-0000-00003D1B0000}"/>
    <cellStyle name="Normal 3 2 6 2 3 3 2" xfId="5971" xr:uid="{00000000-0005-0000-0000-00003E1B0000}"/>
    <cellStyle name="Normal 3 2 6 2 3 3 2 2" xfId="13167" xr:uid="{00000000-0005-0000-0000-00003F1B0000}"/>
    <cellStyle name="Normal 3 2 6 2 3 3 3" xfId="9569" xr:uid="{00000000-0005-0000-0000-0000401B0000}"/>
    <cellStyle name="Normal 3 2 6 2 3 4" xfId="4219" xr:uid="{00000000-0005-0000-0000-0000411B0000}"/>
    <cellStyle name="Normal 3 2 6 2 3 4 2" xfId="11415" xr:uid="{00000000-0005-0000-0000-0000421B0000}"/>
    <cellStyle name="Normal 3 2 6 2 3 5" xfId="7817" xr:uid="{00000000-0005-0000-0000-0000431B0000}"/>
    <cellStyle name="Normal 3 2 6 2 4" xfId="913" xr:uid="{00000000-0005-0000-0000-0000441B0000}"/>
    <cellStyle name="Normal 3 2 6 2 4 2" xfId="1789" xr:uid="{00000000-0005-0000-0000-0000451B0000}"/>
    <cellStyle name="Normal 3 2 6 2 4 2 2" xfId="3541" xr:uid="{00000000-0005-0000-0000-0000461B0000}"/>
    <cellStyle name="Normal 3 2 6 2 4 2 2 2" xfId="7139" xr:uid="{00000000-0005-0000-0000-0000471B0000}"/>
    <cellStyle name="Normal 3 2 6 2 4 2 2 2 2" xfId="14335" xr:uid="{00000000-0005-0000-0000-0000481B0000}"/>
    <cellStyle name="Normal 3 2 6 2 4 2 2 3" xfId="10737" xr:uid="{00000000-0005-0000-0000-0000491B0000}"/>
    <cellStyle name="Normal 3 2 6 2 4 2 3" xfId="5387" xr:uid="{00000000-0005-0000-0000-00004A1B0000}"/>
    <cellStyle name="Normal 3 2 6 2 4 2 3 2" xfId="12583" xr:uid="{00000000-0005-0000-0000-00004B1B0000}"/>
    <cellStyle name="Normal 3 2 6 2 4 2 4" xfId="8985" xr:uid="{00000000-0005-0000-0000-00004C1B0000}"/>
    <cellStyle name="Normal 3 2 6 2 4 3" xfId="2665" xr:uid="{00000000-0005-0000-0000-00004D1B0000}"/>
    <cellStyle name="Normal 3 2 6 2 4 3 2" xfId="6263" xr:uid="{00000000-0005-0000-0000-00004E1B0000}"/>
    <cellStyle name="Normal 3 2 6 2 4 3 2 2" xfId="13459" xr:uid="{00000000-0005-0000-0000-00004F1B0000}"/>
    <cellStyle name="Normal 3 2 6 2 4 3 3" xfId="9861" xr:uid="{00000000-0005-0000-0000-0000501B0000}"/>
    <cellStyle name="Normal 3 2 6 2 4 4" xfId="4511" xr:uid="{00000000-0005-0000-0000-0000511B0000}"/>
    <cellStyle name="Normal 3 2 6 2 4 4 2" xfId="11707" xr:uid="{00000000-0005-0000-0000-0000521B0000}"/>
    <cellStyle name="Normal 3 2 6 2 4 5" xfId="8109" xr:uid="{00000000-0005-0000-0000-0000531B0000}"/>
    <cellStyle name="Normal 3 2 6 2 5" xfId="1205" xr:uid="{00000000-0005-0000-0000-0000541B0000}"/>
    <cellStyle name="Normal 3 2 6 2 5 2" xfId="2957" xr:uid="{00000000-0005-0000-0000-0000551B0000}"/>
    <cellStyle name="Normal 3 2 6 2 5 2 2" xfId="6555" xr:uid="{00000000-0005-0000-0000-0000561B0000}"/>
    <cellStyle name="Normal 3 2 6 2 5 2 2 2" xfId="13751" xr:uid="{00000000-0005-0000-0000-0000571B0000}"/>
    <cellStyle name="Normal 3 2 6 2 5 2 3" xfId="10153" xr:uid="{00000000-0005-0000-0000-0000581B0000}"/>
    <cellStyle name="Normal 3 2 6 2 5 3" xfId="4803" xr:uid="{00000000-0005-0000-0000-0000591B0000}"/>
    <cellStyle name="Normal 3 2 6 2 5 3 2" xfId="11999" xr:uid="{00000000-0005-0000-0000-00005A1B0000}"/>
    <cellStyle name="Normal 3 2 6 2 5 4" xfId="8401" xr:uid="{00000000-0005-0000-0000-00005B1B0000}"/>
    <cellStyle name="Normal 3 2 6 2 6" xfId="2081" xr:uid="{00000000-0005-0000-0000-00005C1B0000}"/>
    <cellStyle name="Normal 3 2 6 2 6 2" xfId="5679" xr:uid="{00000000-0005-0000-0000-00005D1B0000}"/>
    <cellStyle name="Normal 3 2 6 2 6 2 2" xfId="12875" xr:uid="{00000000-0005-0000-0000-00005E1B0000}"/>
    <cellStyle name="Normal 3 2 6 2 6 3" xfId="9277" xr:uid="{00000000-0005-0000-0000-00005F1B0000}"/>
    <cellStyle name="Normal 3 2 6 2 7" xfId="3927" xr:uid="{00000000-0005-0000-0000-0000601B0000}"/>
    <cellStyle name="Normal 3 2 6 2 7 2" xfId="11123" xr:uid="{00000000-0005-0000-0000-0000611B0000}"/>
    <cellStyle name="Normal 3 2 6 2 8" xfId="7525" xr:uid="{00000000-0005-0000-0000-0000621B0000}"/>
    <cellStyle name="Normal 3 2 6 3" xfId="392" xr:uid="{00000000-0005-0000-0000-0000631B0000}"/>
    <cellStyle name="Normal 3 2 6 3 2" xfId="684" xr:uid="{00000000-0005-0000-0000-0000641B0000}"/>
    <cellStyle name="Normal 3 2 6 3 2 2" xfId="1563" xr:uid="{00000000-0005-0000-0000-0000651B0000}"/>
    <cellStyle name="Normal 3 2 6 3 2 2 2" xfId="3315" xr:uid="{00000000-0005-0000-0000-0000661B0000}"/>
    <cellStyle name="Normal 3 2 6 3 2 2 2 2" xfId="6913" xr:uid="{00000000-0005-0000-0000-0000671B0000}"/>
    <cellStyle name="Normal 3 2 6 3 2 2 2 2 2" xfId="14109" xr:uid="{00000000-0005-0000-0000-0000681B0000}"/>
    <cellStyle name="Normal 3 2 6 3 2 2 2 3" xfId="10511" xr:uid="{00000000-0005-0000-0000-0000691B0000}"/>
    <cellStyle name="Normal 3 2 6 3 2 2 3" xfId="5161" xr:uid="{00000000-0005-0000-0000-00006A1B0000}"/>
    <cellStyle name="Normal 3 2 6 3 2 2 3 2" xfId="12357" xr:uid="{00000000-0005-0000-0000-00006B1B0000}"/>
    <cellStyle name="Normal 3 2 6 3 2 2 4" xfId="8759" xr:uid="{00000000-0005-0000-0000-00006C1B0000}"/>
    <cellStyle name="Normal 3 2 6 3 2 3" xfId="2439" xr:uid="{00000000-0005-0000-0000-00006D1B0000}"/>
    <cellStyle name="Normal 3 2 6 3 2 3 2" xfId="6037" xr:uid="{00000000-0005-0000-0000-00006E1B0000}"/>
    <cellStyle name="Normal 3 2 6 3 2 3 2 2" xfId="13233" xr:uid="{00000000-0005-0000-0000-00006F1B0000}"/>
    <cellStyle name="Normal 3 2 6 3 2 3 3" xfId="9635" xr:uid="{00000000-0005-0000-0000-0000701B0000}"/>
    <cellStyle name="Normal 3 2 6 3 2 4" xfId="4285" xr:uid="{00000000-0005-0000-0000-0000711B0000}"/>
    <cellStyle name="Normal 3 2 6 3 2 4 2" xfId="11481" xr:uid="{00000000-0005-0000-0000-0000721B0000}"/>
    <cellStyle name="Normal 3 2 6 3 2 5" xfId="7883" xr:uid="{00000000-0005-0000-0000-0000731B0000}"/>
    <cellStyle name="Normal 3 2 6 3 3" xfId="979" xr:uid="{00000000-0005-0000-0000-0000741B0000}"/>
    <cellStyle name="Normal 3 2 6 3 3 2" xfId="1855" xr:uid="{00000000-0005-0000-0000-0000751B0000}"/>
    <cellStyle name="Normal 3 2 6 3 3 2 2" xfId="3607" xr:uid="{00000000-0005-0000-0000-0000761B0000}"/>
    <cellStyle name="Normal 3 2 6 3 3 2 2 2" xfId="7205" xr:uid="{00000000-0005-0000-0000-0000771B0000}"/>
    <cellStyle name="Normal 3 2 6 3 3 2 2 2 2" xfId="14401" xr:uid="{00000000-0005-0000-0000-0000781B0000}"/>
    <cellStyle name="Normal 3 2 6 3 3 2 2 3" xfId="10803" xr:uid="{00000000-0005-0000-0000-0000791B0000}"/>
    <cellStyle name="Normal 3 2 6 3 3 2 3" xfId="5453" xr:uid="{00000000-0005-0000-0000-00007A1B0000}"/>
    <cellStyle name="Normal 3 2 6 3 3 2 3 2" xfId="12649" xr:uid="{00000000-0005-0000-0000-00007B1B0000}"/>
    <cellStyle name="Normal 3 2 6 3 3 2 4" xfId="9051" xr:uid="{00000000-0005-0000-0000-00007C1B0000}"/>
    <cellStyle name="Normal 3 2 6 3 3 3" xfId="2731" xr:uid="{00000000-0005-0000-0000-00007D1B0000}"/>
    <cellStyle name="Normal 3 2 6 3 3 3 2" xfId="6329" xr:uid="{00000000-0005-0000-0000-00007E1B0000}"/>
    <cellStyle name="Normal 3 2 6 3 3 3 2 2" xfId="13525" xr:uid="{00000000-0005-0000-0000-00007F1B0000}"/>
    <cellStyle name="Normal 3 2 6 3 3 3 3" xfId="9927" xr:uid="{00000000-0005-0000-0000-0000801B0000}"/>
    <cellStyle name="Normal 3 2 6 3 3 4" xfId="4577" xr:uid="{00000000-0005-0000-0000-0000811B0000}"/>
    <cellStyle name="Normal 3 2 6 3 3 4 2" xfId="11773" xr:uid="{00000000-0005-0000-0000-0000821B0000}"/>
    <cellStyle name="Normal 3 2 6 3 3 5" xfId="8175" xr:uid="{00000000-0005-0000-0000-0000831B0000}"/>
    <cellStyle name="Normal 3 2 6 3 4" xfId="1271" xr:uid="{00000000-0005-0000-0000-0000841B0000}"/>
    <cellStyle name="Normal 3 2 6 3 4 2" xfId="3023" xr:uid="{00000000-0005-0000-0000-0000851B0000}"/>
    <cellStyle name="Normal 3 2 6 3 4 2 2" xfId="6621" xr:uid="{00000000-0005-0000-0000-0000861B0000}"/>
    <cellStyle name="Normal 3 2 6 3 4 2 2 2" xfId="13817" xr:uid="{00000000-0005-0000-0000-0000871B0000}"/>
    <cellStyle name="Normal 3 2 6 3 4 2 3" xfId="10219" xr:uid="{00000000-0005-0000-0000-0000881B0000}"/>
    <cellStyle name="Normal 3 2 6 3 4 3" xfId="4869" xr:uid="{00000000-0005-0000-0000-0000891B0000}"/>
    <cellStyle name="Normal 3 2 6 3 4 3 2" xfId="12065" xr:uid="{00000000-0005-0000-0000-00008A1B0000}"/>
    <cellStyle name="Normal 3 2 6 3 4 4" xfId="8467" xr:uid="{00000000-0005-0000-0000-00008B1B0000}"/>
    <cellStyle name="Normal 3 2 6 3 5" xfId="2147" xr:uid="{00000000-0005-0000-0000-00008C1B0000}"/>
    <cellStyle name="Normal 3 2 6 3 5 2" xfId="5745" xr:uid="{00000000-0005-0000-0000-00008D1B0000}"/>
    <cellStyle name="Normal 3 2 6 3 5 2 2" xfId="12941" xr:uid="{00000000-0005-0000-0000-00008E1B0000}"/>
    <cellStyle name="Normal 3 2 6 3 5 3" xfId="9343" xr:uid="{00000000-0005-0000-0000-00008F1B0000}"/>
    <cellStyle name="Normal 3 2 6 3 6" xfId="3993" xr:uid="{00000000-0005-0000-0000-0000901B0000}"/>
    <cellStyle name="Normal 3 2 6 3 6 2" xfId="11189" xr:uid="{00000000-0005-0000-0000-0000911B0000}"/>
    <cellStyle name="Normal 3 2 6 3 7" xfId="7591" xr:uid="{00000000-0005-0000-0000-0000921B0000}"/>
    <cellStyle name="Normal 3 2 6 4" xfId="538" xr:uid="{00000000-0005-0000-0000-0000931B0000}"/>
    <cellStyle name="Normal 3 2 6 4 2" xfId="1417" xr:uid="{00000000-0005-0000-0000-0000941B0000}"/>
    <cellStyle name="Normal 3 2 6 4 2 2" xfId="3169" xr:uid="{00000000-0005-0000-0000-0000951B0000}"/>
    <cellStyle name="Normal 3 2 6 4 2 2 2" xfId="6767" xr:uid="{00000000-0005-0000-0000-0000961B0000}"/>
    <cellStyle name="Normal 3 2 6 4 2 2 2 2" xfId="13963" xr:uid="{00000000-0005-0000-0000-0000971B0000}"/>
    <cellStyle name="Normal 3 2 6 4 2 2 3" xfId="10365" xr:uid="{00000000-0005-0000-0000-0000981B0000}"/>
    <cellStyle name="Normal 3 2 6 4 2 3" xfId="5015" xr:uid="{00000000-0005-0000-0000-0000991B0000}"/>
    <cellStyle name="Normal 3 2 6 4 2 3 2" xfId="12211" xr:uid="{00000000-0005-0000-0000-00009A1B0000}"/>
    <cellStyle name="Normal 3 2 6 4 2 4" xfId="8613" xr:uid="{00000000-0005-0000-0000-00009B1B0000}"/>
    <cellStyle name="Normal 3 2 6 4 3" xfId="2293" xr:uid="{00000000-0005-0000-0000-00009C1B0000}"/>
    <cellStyle name="Normal 3 2 6 4 3 2" xfId="5891" xr:uid="{00000000-0005-0000-0000-00009D1B0000}"/>
    <cellStyle name="Normal 3 2 6 4 3 2 2" xfId="13087" xr:uid="{00000000-0005-0000-0000-00009E1B0000}"/>
    <cellStyle name="Normal 3 2 6 4 3 3" xfId="9489" xr:uid="{00000000-0005-0000-0000-00009F1B0000}"/>
    <cellStyle name="Normal 3 2 6 4 4" xfId="4139" xr:uid="{00000000-0005-0000-0000-0000A01B0000}"/>
    <cellStyle name="Normal 3 2 6 4 4 2" xfId="11335" xr:uid="{00000000-0005-0000-0000-0000A11B0000}"/>
    <cellStyle name="Normal 3 2 6 4 5" xfId="7737" xr:uid="{00000000-0005-0000-0000-0000A21B0000}"/>
    <cellStyle name="Normal 3 2 6 5" xfId="833" xr:uid="{00000000-0005-0000-0000-0000A31B0000}"/>
    <cellStyle name="Normal 3 2 6 5 2" xfId="1709" xr:uid="{00000000-0005-0000-0000-0000A41B0000}"/>
    <cellStyle name="Normal 3 2 6 5 2 2" xfId="3461" xr:uid="{00000000-0005-0000-0000-0000A51B0000}"/>
    <cellStyle name="Normal 3 2 6 5 2 2 2" xfId="7059" xr:uid="{00000000-0005-0000-0000-0000A61B0000}"/>
    <cellStyle name="Normal 3 2 6 5 2 2 2 2" xfId="14255" xr:uid="{00000000-0005-0000-0000-0000A71B0000}"/>
    <cellStyle name="Normal 3 2 6 5 2 2 3" xfId="10657" xr:uid="{00000000-0005-0000-0000-0000A81B0000}"/>
    <cellStyle name="Normal 3 2 6 5 2 3" xfId="5307" xr:uid="{00000000-0005-0000-0000-0000A91B0000}"/>
    <cellStyle name="Normal 3 2 6 5 2 3 2" xfId="12503" xr:uid="{00000000-0005-0000-0000-0000AA1B0000}"/>
    <cellStyle name="Normal 3 2 6 5 2 4" xfId="8905" xr:uid="{00000000-0005-0000-0000-0000AB1B0000}"/>
    <cellStyle name="Normal 3 2 6 5 3" xfId="2585" xr:uid="{00000000-0005-0000-0000-0000AC1B0000}"/>
    <cellStyle name="Normal 3 2 6 5 3 2" xfId="6183" xr:uid="{00000000-0005-0000-0000-0000AD1B0000}"/>
    <cellStyle name="Normal 3 2 6 5 3 2 2" xfId="13379" xr:uid="{00000000-0005-0000-0000-0000AE1B0000}"/>
    <cellStyle name="Normal 3 2 6 5 3 3" xfId="9781" xr:uid="{00000000-0005-0000-0000-0000AF1B0000}"/>
    <cellStyle name="Normal 3 2 6 5 4" xfId="4431" xr:uid="{00000000-0005-0000-0000-0000B01B0000}"/>
    <cellStyle name="Normal 3 2 6 5 4 2" xfId="11627" xr:uid="{00000000-0005-0000-0000-0000B11B0000}"/>
    <cellStyle name="Normal 3 2 6 5 5" xfId="8029" xr:uid="{00000000-0005-0000-0000-0000B21B0000}"/>
    <cellStyle name="Normal 3 2 6 6" xfId="1125" xr:uid="{00000000-0005-0000-0000-0000B31B0000}"/>
    <cellStyle name="Normal 3 2 6 6 2" xfId="2877" xr:uid="{00000000-0005-0000-0000-0000B41B0000}"/>
    <cellStyle name="Normal 3 2 6 6 2 2" xfId="6475" xr:uid="{00000000-0005-0000-0000-0000B51B0000}"/>
    <cellStyle name="Normal 3 2 6 6 2 2 2" xfId="13671" xr:uid="{00000000-0005-0000-0000-0000B61B0000}"/>
    <cellStyle name="Normal 3 2 6 6 2 3" xfId="10073" xr:uid="{00000000-0005-0000-0000-0000B71B0000}"/>
    <cellStyle name="Normal 3 2 6 6 3" xfId="4723" xr:uid="{00000000-0005-0000-0000-0000B81B0000}"/>
    <cellStyle name="Normal 3 2 6 6 3 2" xfId="11919" xr:uid="{00000000-0005-0000-0000-0000B91B0000}"/>
    <cellStyle name="Normal 3 2 6 6 4" xfId="8321" xr:uid="{00000000-0005-0000-0000-0000BA1B0000}"/>
    <cellStyle name="Normal 3 2 6 7" xfId="2001" xr:uid="{00000000-0005-0000-0000-0000BB1B0000}"/>
    <cellStyle name="Normal 3 2 6 7 2" xfId="5599" xr:uid="{00000000-0005-0000-0000-0000BC1B0000}"/>
    <cellStyle name="Normal 3 2 6 7 2 2" xfId="12795" xr:uid="{00000000-0005-0000-0000-0000BD1B0000}"/>
    <cellStyle name="Normal 3 2 6 7 3" xfId="9197" xr:uid="{00000000-0005-0000-0000-0000BE1B0000}"/>
    <cellStyle name="Normal 3 2 6 8" xfId="3767" xr:uid="{00000000-0005-0000-0000-0000BF1B0000}"/>
    <cellStyle name="Normal 3 2 6 8 2" xfId="7365" xr:uid="{00000000-0005-0000-0000-0000C01B0000}"/>
    <cellStyle name="Normal 3 2 6 8 2 2" xfId="14561" xr:uid="{00000000-0005-0000-0000-0000C11B0000}"/>
    <cellStyle name="Normal 3 2 6 8 3" xfId="10963" xr:uid="{00000000-0005-0000-0000-0000C21B0000}"/>
    <cellStyle name="Normal 3 2 6 9" xfId="3847" xr:uid="{00000000-0005-0000-0000-0000C31B0000}"/>
    <cellStyle name="Normal 3 2 6 9 2" xfId="11043" xr:uid="{00000000-0005-0000-0000-0000C41B0000}"/>
    <cellStyle name="Normal 3 2 7" xfId="60" xr:uid="{00000000-0005-0000-0000-0000C51B0000}"/>
    <cellStyle name="Normal 3 2 7 10" xfId="7467" xr:uid="{00000000-0005-0000-0000-0000C61B0000}"/>
    <cellStyle name="Normal 3 2 7 11" xfId="262" xr:uid="{00000000-0005-0000-0000-0000C71B0000}"/>
    <cellStyle name="Normal 3 2 7 12" xfId="180" xr:uid="{00000000-0005-0000-0000-0000C81B0000}"/>
    <cellStyle name="Normal 3 2 7 2" xfId="347" xr:uid="{00000000-0005-0000-0000-0000C91B0000}"/>
    <cellStyle name="Normal 3 2 7 2 2" xfId="494" xr:uid="{00000000-0005-0000-0000-0000CA1B0000}"/>
    <cellStyle name="Normal 3 2 7 2 2 2" xfId="786" xr:uid="{00000000-0005-0000-0000-0000CB1B0000}"/>
    <cellStyle name="Normal 3 2 7 2 2 2 2" xfId="1665" xr:uid="{00000000-0005-0000-0000-0000CC1B0000}"/>
    <cellStyle name="Normal 3 2 7 2 2 2 2 2" xfId="3417" xr:uid="{00000000-0005-0000-0000-0000CD1B0000}"/>
    <cellStyle name="Normal 3 2 7 2 2 2 2 2 2" xfId="7015" xr:uid="{00000000-0005-0000-0000-0000CE1B0000}"/>
    <cellStyle name="Normal 3 2 7 2 2 2 2 2 2 2" xfId="14211" xr:uid="{00000000-0005-0000-0000-0000CF1B0000}"/>
    <cellStyle name="Normal 3 2 7 2 2 2 2 2 3" xfId="10613" xr:uid="{00000000-0005-0000-0000-0000D01B0000}"/>
    <cellStyle name="Normal 3 2 7 2 2 2 2 3" xfId="5263" xr:uid="{00000000-0005-0000-0000-0000D11B0000}"/>
    <cellStyle name="Normal 3 2 7 2 2 2 2 3 2" xfId="12459" xr:uid="{00000000-0005-0000-0000-0000D21B0000}"/>
    <cellStyle name="Normal 3 2 7 2 2 2 2 4" xfId="8861" xr:uid="{00000000-0005-0000-0000-0000D31B0000}"/>
    <cellStyle name="Normal 3 2 7 2 2 2 3" xfId="2541" xr:uid="{00000000-0005-0000-0000-0000D41B0000}"/>
    <cellStyle name="Normal 3 2 7 2 2 2 3 2" xfId="6139" xr:uid="{00000000-0005-0000-0000-0000D51B0000}"/>
    <cellStyle name="Normal 3 2 7 2 2 2 3 2 2" xfId="13335" xr:uid="{00000000-0005-0000-0000-0000D61B0000}"/>
    <cellStyle name="Normal 3 2 7 2 2 2 3 3" xfId="9737" xr:uid="{00000000-0005-0000-0000-0000D71B0000}"/>
    <cellStyle name="Normal 3 2 7 2 2 2 4" xfId="4387" xr:uid="{00000000-0005-0000-0000-0000D81B0000}"/>
    <cellStyle name="Normal 3 2 7 2 2 2 4 2" xfId="11583" xr:uid="{00000000-0005-0000-0000-0000D91B0000}"/>
    <cellStyle name="Normal 3 2 7 2 2 2 5" xfId="7985" xr:uid="{00000000-0005-0000-0000-0000DA1B0000}"/>
    <cellStyle name="Normal 3 2 7 2 2 3" xfId="1081" xr:uid="{00000000-0005-0000-0000-0000DB1B0000}"/>
    <cellStyle name="Normal 3 2 7 2 2 3 2" xfId="1957" xr:uid="{00000000-0005-0000-0000-0000DC1B0000}"/>
    <cellStyle name="Normal 3 2 7 2 2 3 2 2" xfId="3709" xr:uid="{00000000-0005-0000-0000-0000DD1B0000}"/>
    <cellStyle name="Normal 3 2 7 2 2 3 2 2 2" xfId="7307" xr:uid="{00000000-0005-0000-0000-0000DE1B0000}"/>
    <cellStyle name="Normal 3 2 7 2 2 3 2 2 2 2" xfId="14503" xr:uid="{00000000-0005-0000-0000-0000DF1B0000}"/>
    <cellStyle name="Normal 3 2 7 2 2 3 2 2 3" xfId="10905" xr:uid="{00000000-0005-0000-0000-0000E01B0000}"/>
    <cellStyle name="Normal 3 2 7 2 2 3 2 3" xfId="5555" xr:uid="{00000000-0005-0000-0000-0000E11B0000}"/>
    <cellStyle name="Normal 3 2 7 2 2 3 2 3 2" xfId="12751" xr:uid="{00000000-0005-0000-0000-0000E21B0000}"/>
    <cellStyle name="Normal 3 2 7 2 2 3 2 4" xfId="9153" xr:uid="{00000000-0005-0000-0000-0000E31B0000}"/>
    <cellStyle name="Normal 3 2 7 2 2 3 3" xfId="2833" xr:uid="{00000000-0005-0000-0000-0000E41B0000}"/>
    <cellStyle name="Normal 3 2 7 2 2 3 3 2" xfId="6431" xr:uid="{00000000-0005-0000-0000-0000E51B0000}"/>
    <cellStyle name="Normal 3 2 7 2 2 3 3 2 2" xfId="13627" xr:uid="{00000000-0005-0000-0000-0000E61B0000}"/>
    <cellStyle name="Normal 3 2 7 2 2 3 3 3" xfId="10029" xr:uid="{00000000-0005-0000-0000-0000E71B0000}"/>
    <cellStyle name="Normal 3 2 7 2 2 3 4" xfId="4679" xr:uid="{00000000-0005-0000-0000-0000E81B0000}"/>
    <cellStyle name="Normal 3 2 7 2 2 3 4 2" xfId="11875" xr:uid="{00000000-0005-0000-0000-0000E91B0000}"/>
    <cellStyle name="Normal 3 2 7 2 2 3 5" xfId="8277" xr:uid="{00000000-0005-0000-0000-0000EA1B0000}"/>
    <cellStyle name="Normal 3 2 7 2 2 4" xfId="1373" xr:uid="{00000000-0005-0000-0000-0000EB1B0000}"/>
    <cellStyle name="Normal 3 2 7 2 2 4 2" xfId="3125" xr:uid="{00000000-0005-0000-0000-0000EC1B0000}"/>
    <cellStyle name="Normal 3 2 7 2 2 4 2 2" xfId="6723" xr:uid="{00000000-0005-0000-0000-0000ED1B0000}"/>
    <cellStyle name="Normal 3 2 7 2 2 4 2 2 2" xfId="13919" xr:uid="{00000000-0005-0000-0000-0000EE1B0000}"/>
    <cellStyle name="Normal 3 2 7 2 2 4 2 3" xfId="10321" xr:uid="{00000000-0005-0000-0000-0000EF1B0000}"/>
    <cellStyle name="Normal 3 2 7 2 2 4 3" xfId="4971" xr:uid="{00000000-0005-0000-0000-0000F01B0000}"/>
    <cellStyle name="Normal 3 2 7 2 2 4 3 2" xfId="12167" xr:uid="{00000000-0005-0000-0000-0000F11B0000}"/>
    <cellStyle name="Normal 3 2 7 2 2 4 4" xfId="8569" xr:uid="{00000000-0005-0000-0000-0000F21B0000}"/>
    <cellStyle name="Normal 3 2 7 2 2 5" xfId="2249" xr:uid="{00000000-0005-0000-0000-0000F31B0000}"/>
    <cellStyle name="Normal 3 2 7 2 2 5 2" xfId="5847" xr:uid="{00000000-0005-0000-0000-0000F41B0000}"/>
    <cellStyle name="Normal 3 2 7 2 2 5 2 2" xfId="13043" xr:uid="{00000000-0005-0000-0000-0000F51B0000}"/>
    <cellStyle name="Normal 3 2 7 2 2 5 3" xfId="9445" xr:uid="{00000000-0005-0000-0000-0000F61B0000}"/>
    <cellStyle name="Normal 3 2 7 2 2 6" xfId="4095" xr:uid="{00000000-0005-0000-0000-0000F71B0000}"/>
    <cellStyle name="Normal 3 2 7 2 2 6 2" xfId="11291" xr:uid="{00000000-0005-0000-0000-0000F81B0000}"/>
    <cellStyle name="Normal 3 2 7 2 2 7" xfId="7693" xr:uid="{00000000-0005-0000-0000-0000F91B0000}"/>
    <cellStyle name="Normal 3 2 7 2 3" xfId="640" xr:uid="{00000000-0005-0000-0000-0000FA1B0000}"/>
    <cellStyle name="Normal 3 2 7 2 3 2" xfId="1519" xr:uid="{00000000-0005-0000-0000-0000FB1B0000}"/>
    <cellStyle name="Normal 3 2 7 2 3 2 2" xfId="3271" xr:uid="{00000000-0005-0000-0000-0000FC1B0000}"/>
    <cellStyle name="Normal 3 2 7 2 3 2 2 2" xfId="6869" xr:uid="{00000000-0005-0000-0000-0000FD1B0000}"/>
    <cellStyle name="Normal 3 2 7 2 3 2 2 2 2" xfId="14065" xr:uid="{00000000-0005-0000-0000-0000FE1B0000}"/>
    <cellStyle name="Normal 3 2 7 2 3 2 2 3" xfId="10467" xr:uid="{00000000-0005-0000-0000-0000FF1B0000}"/>
    <cellStyle name="Normal 3 2 7 2 3 2 3" xfId="5117" xr:uid="{00000000-0005-0000-0000-0000001C0000}"/>
    <cellStyle name="Normal 3 2 7 2 3 2 3 2" xfId="12313" xr:uid="{00000000-0005-0000-0000-0000011C0000}"/>
    <cellStyle name="Normal 3 2 7 2 3 2 4" xfId="8715" xr:uid="{00000000-0005-0000-0000-0000021C0000}"/>
    <cellStyle name="Normal 3 2 7 2 3 3" xfId="2395" xr:uid="{00000000-0005-0000-0000-0000031C0000}"/>
    <cellStyle name="Normal 3 2 7 2 3 3 2" xfId="5993" xr:uid="{00000000-0005-0000-0000-0000041C0000}"/>
    <cellStyle name="Normal 3 2 7 2 3 3 2 2" xfId="13189" xr:uid="{00000000-0005-0000-0000-0000051C0000}"/>
    <cellStyle name="Normal 3 2 7 2 3 3 3" xfId="9591" xr:uid="{00000000-0005-0000-0000-0000061C0000}"/>
    <cellStyle name="Normal 3 2 7 2 3 4" xfId="4241" xr:uid="{00000000-0005-0000-0000-0000071C0000}"/>
    <cellStyle name="Normal 3 2 7 2 3 4 2" xfId="11437" xr:uid="{00000000-0005-0000-0000-0000081C0000}"/>
    <cellStyle name="Normal 3 2 7 2 3 5" xfId="7839" xr:uid="{00000000-0005-0000-0000-0000091C0000}"/>
    <cellStyle name="Normal 3 2 7 2 4" xfId="935" xr:uid="{00000000-0005-0000-0000-00000A1C0000}"/>
    <cellStyle name="Normal 3 2 7 2 4 2" xfId="1811" xr:uid="{00000000-0005-0000-0000-00000B1C0000}"/>
    <cellStyle name="Normal 3 2 7 2 4 2 2" xfId="3563" xr:uid="{00000000-0005-0000-0000-00000C1C0000}"/>
    <cellStyle name="Normal 3 2 7 2 4 2 2 2" xfId="7161" xr:uid="{00000000-0005-0000-0000-00000D1C0000}"/>
    <cellStyle name="Normal 3 2 7 2 4 2 2 2 2" xfId="14357" xr:uid="{00000000-0005-0000-0000-00000E1C0000}"/>
    <cellStyle name="Normal 3 2 7 2 4 2 2 3" xfId="10759" xr:uid="{00000000-0005-0000-0000-00000F1C0000}"/>
    <cellStyle name="Normal 3 2 7 2 4 2 3" xfId="5409" xr:uid="{00000000-0005-0000-0000-0000101C0000}"/>
    <cellStyle name="Normal 3 2 7 2 4 2 3 2" xfId="12605" xr:uid="{00000000-0005-0000-0000-0000111C0000}"/>
    <cellStyle name="Normal 3 2 7 2 4 2 4" xfId="9007" xr:uid="{00000000-0005-0000-0000-0000121C0000}"/>
    <cellStyle name="Normal 3 2 7 2 4 3" xfId="2687" xr:uid="{00000000-0005-0000-0000-0000131C0000}"/>
    <cellStyle name="Normal 3 2 7 2 4 3 2" xfId="6285" xr:uid="{00000000-0005-0000-0000-0000141C0000}"/>
    <cellStyle name="Normal 3 2 7 2 4 3 2 2" xfId="13481" xr:uid="{00000000-0005-0000-0000-0000151C0000}"/>
    <cellStyle name="Normal 3 2 7 2 4 3 3" xfId="9883" xr:uid="{00000000-0005-0000-0000-0000161C0000}"/>
    <cellStyle name="Normal 3 2 7 2 4 4" xfId="4533" xr:uid="{00000000-0005-0000-0000-0000171C0000}"/>
    <cellStyle name="Normal 3 2 7 2 4 4 2" xfId="11729" xr:uid="{00000000-0005-0000-0000-0000181C0000}"/>
    <cellStyle name="Normal 3 2 7 2 4 5" xfId="8131" xr:uid="{00000000-0005-0000-0000-0000191C0000}"/>
    <cellStyle name="Normal 3 2 7 2 5" xfId="1227" xr:uid="{00000000-0005-0000-0000-00001A1C0000}"/>
    <cellStyle name="Normal 3 2 7 2 5 2" xfId="2979" xr:uid="{00000000-0005-0000-0000-00001B1C0000}"/>
    <cellStyle name="Normal 3 2 7 2 5 2 2" xfId="6577" xr:uid="{00000000-0005-0000-0000-00001C1C0000}"/>
    <cellStyle name="Normal 3 2 7 2 5 2 2 2" xfId="13773" xr:uid="{00000000-0005-0000-0000-00001D1C0000}"/>
    <cellStyle name="Normal 3 2 7 2 5 2 3" xfId="10175" xr:uid="{00000000-0005-0000-0000-00001E1C0000}"/>
    <cellStyle name="Normal 3 2 7 2 5 3" xfId="4825" xr:uid="{00000000-0005-0000-0000-00001F1C0000}"/>
    <cellStyle name="Normal 3 2 7 2 5 3 2" xfId="12021" xr:uid="{00000000-0005-0000-0000-0000201C0000}"/>
    <cellStyle name="Normal 3 2 7 2 5 4" xfId="8423" xr:uid="{00000000-0005-0000-0000-0000211C0000}"/>
    <cellStyle name="Normal 3 2 7 2 6" xfId="2103" xr:uid="{00000000-0005-0000-0000-0000221C0000}"/>
    <cellStyle name="Normal 3 2 7 2 6 2" xfId="5701" xr:uid="{00000000-0005-0000-0000-0000231C0000}"/>
    <cellStyle name="Normal 3 2 7 2 6 2 2" xfId="12897" xr:uid="{00000000-0005-0000-0000-0000241C0000}"/>
    <cellStyle name="Normal 3 2 7 2 6 3" xfId="9299" xr:uid="{00000000-0005-0000-0000-0000251C0000}"/>
    <cellStyle name="Normal 3 2 7 2 7" xfId="3949" xr:uid="{00000000-0005-0000-0000-0000261C0000}"/>
    <cellStyle name="Normal 3 2 7 2 7 2" xfId="11145" xr:uid="{00000000-0005-0000-0000-0000271C0000}"/>
    <cellStyle name="Normal 3 2 7 2 8" xfId="7547" xr:uid="{00000000-0005-0000-0000-0000281C0000}"/>
    <cellStyle name="Normal 3 2 7 3" xfId="414" xr:uid="{00000000-0005-0000-0000-0000291C0000}"/>
    <cellStyle name="Normal 3 2 7 3 2" xfId="706" xr:uid="{00000000-0005-0000-0000-00002A1C0000}"/>
    <cellStyle name="Normal 3 2 7 3 2 2" xfId="1585" xr:uid="{00000000-0005-0000-0000-00002B1C0000}"/>
    <cellStyle name="Normal 3 2 7 3 2 2 2" xfId="3337" xr:uid="{00000000-0005-0000-0000-00002C1C0000}"/>
    <cellStyle name="Normal 3 2 7 3 2 2 2 2" xfId="6935" xr:uid="{00000000-0005-0000-0000-00002D1C0000}"/>
    <cellStyle name="Normal 3 2 7 3 2 2 2 2 2" xfId="14131" xr:uid="{00000000-0005-0000-0000-00002E1C0000}"/>
    <cellStyle name="Normal 3 2 7 3 2 2 2 3" xfId="10533" xr:uid="{00000000-0005-0000-0000-00002F1C0000}"/>
    <cellStyle name="Normal 3 2 7 3 2 2 3" xfId="5183" xr:uid="{00000000-0005-0000-0000-0000301C0000}"/>
    <cellStyle name="Normal 3 2 7 3 2 2 3 2" xfId="12379" xr:uid="{00000000-0005-0000-0000-0000311C0000}"/>
    <cellStyle name="Normal 3 2 7 3 2 2 4" xfId="8781" xr:uid="{00000000-0005-0000-0000-0000321C0000}"/>
    <cellStyle name="Normal 3 2 7 3 2 3" xfId="2461" xr:uid="{00000000-0005-0000-0000-0000331C0000}"/>
    <cellStyle name="Normal 3 2 7 3 2 3 2" xfId="6059" xr:uid="{00000000-0005-0000-0000-0000341C0000}"/>
    <cellStyle name="Normal 3 2 7 3 2 3 2 2" xfId="13255" xr:uid="{00000000-0005-0000-0000-0000351C0000}"/>
    <cellStyle name="Normal 3 2 7 3 2 3 3" xfId="9657" xr:uid="{00000000-0005-0000-0000-0000361C0000}"/>
    <cellStyle name="Normal 3 2 7 3 2 4" xfId="4307" xr:uid="{00000000-0005-0000-0000-0000371C0000}"/>
    <cellStyle name="Normal 3 2 7 3 2 4 2" xfId="11503" xr:uid="{00000000-0005-0000-0000-0000381C0000}"/>
    <cellStyle name="Normal 3 2 7 3 2 5" xfId="7905" xr:uid="{00000000-0005-0000-0000-0000391C0000}"/>
    <cellStyle name="Normal 3 2 7 3 3" xfId="1001" xr:uid="{00000000-0005-0000-0000-00003A1C0000}"/>
    <cellStyle name="Normal 3 2 7 3 3 2" xfId="1877" xr:uid="{00000000-0005-0000-0000-00003B1C0000}"/>
    <cellStyle name="Normal 3 2 7 3 3 2 2" xfId="3629" xr:uid="{00000000-0005-0000-0000-00003C1C0000}"/>
    <cellStyle name="Normal 3 2 7 3 3 2 2 2" xfId="7227" xr:uid="{00000000-0005-0000-0000-00003D1C0000}"/>
    <cellStyle name="Normal 3 2 7 3 3 2 2 2 2" xfId="14423" xr:uid="{00000000-0005-0000-0000-00003E1C0000}"/>
    <cellStyle name="Normal 3 2 7 3 3 2 2 3" xfId="10825" xr:uid="{00000000-0005-0000-0000-00003F1C0000}"/>
    <cellStyle name="Normal 3 2 7 3 3 2 3" xfId="5475" xr:uid="{00000000-0005-0000-0000-0000401C0000}"/>
    <cellStyle name="Normal 3 2 7 3 3 2 3 2" xfId="12671" xr:uid="{00000000-0005-0000-0000-0000411C0000}"/>
    <cellStyle name="Normal 3 2 7 3 3 2 4" xfId="9073" xr:uid="{00000000-0005-0000-0000-0000421C0000}"/>
    <cellStyle name="Normal 3 2 7 3 3 3" xfId="2753" xr:uid="{00000000-0005-0000-0000-0000431C0000}"/>
    <cellStyle name="Normal 3 2 7 3 3 3 2" xfId="6351" xr:uid="{00000000-0005-0000-0000-0000441C0000}"/>
    <cellStyle name="Normal 3 2 7 3 3 3 2 2" xfId="13547" xr:uid="{00000000-0005-0000-0000-0000451C0000}"/>
    <cellStyle name="Normal 3 2 7 3 3 3 3" xfId="9949" xr:uid="{00000000-0005-0000-0000-0000461C0000}"/>
    <cellStyle name="Normal 3 2 7 3 3 4" xfId="4599" xr:uid="{00000000-0005-0000-0000-0000471C0000}"/>
    <cellStyle name="Normal 3 2 7 3 3 4 2" xfId="11795" xr:uid="{00000000-0005-0000-0000-0000481C0000}"/>
    <cellStyle name="Normal 3 2 7 3 3 5" xfId="8197" xr:uid="{00000000-0005-0000-0000-0000491C0000}"/>
    <cellStyle name="Normal 3 2 7 3 4" xfId="1293" xr:uid="{00000000-0005-0000-0000-00004A1C0000}"/>
    <cellStyle name="Normal 3 2 7 3 4 2" xfId="3045" xr:uid="{00000000-0005-0000-0000-00004B1C0000}"/>
    <cellStyle name="Normal 3 2 7 3 4 2 2" xfId="6643" xr:uid="{00000000-0005-0000-0000-00004C1C0000}"/>
    <cellStyle name="Normal 3 2 7 3 4 2 2 2" xfId="13839" xr:uid="{00000000-0005-0000-0000-00004D1C0000}"/>
    <cellStyle name="Normal 3 2 7 3 4 2 3" xfId="10241" xr:uid="{00000000-0005-0000-0000-00004E1C0000}"/>
    <cellStyle name="Normal 3 2 7 3 4 3" xfId="4891" xr:uid="{00000000-0005-0000-0000-00004F1C0000}"/>
    <cellStyle name="Normal 3 2 7 3 4 3 2" xfId="12087" xr:uid="{00000000-0005-0000-0000-0000501C0000}"/>
    <cellStyle name="Normal 3 2 7 3 4 4" xfId="8489" xr:uid="{00000000-0005-0000-0000-0000511C0000}"/>
    <cellStyle name="Normal 3 2 7 3 5" xfId="2169" xr:uid="{00000000-0005-0000-0000-0000521C0000}"/>
    <cellStyle name="Normal 3 2 7 3 5 2" xfId="5767" xr:uid="{00000000-0005-0000-0000-0000531C0000}"/>
    <cellStyle name="Normal 3 2 7 3 5 2 2" xfId="12963" xr:uid="{00000000-0005-0000-0000-0000541C0000}"/>
    <cellStyle name="Normal 3 2 7 3 5 3" xfId="9365" xr:uid="{00000000-0005-0000-0000-0000551C0000}"/>
    <cellStyle name="Normal 3 2 7 3 6" xfId="4015" xr:uid="{00000000-0005-0000-0000-0000561C0000}"/>
    <cellStyle name="Normal 3 2 7 3 6 2" xfId="11211" xr:uid="{00000000-0005-0000-0000-0000571C0000}"/>
    <cellStyle name="Normal 3 2 7 3 7" xfId="7613" xr:uid="{00000000-0005-0000-0000-0000581C0000}"/>
    <cellStyle name="Normal 3 2 7 4" xfId="560" xr:uid="{00000000-0005-0000-0000-0000591C0000}"/>
    <cellStyle name="Normal 3 2 7 4 2" xfId="1439" xr:uid="{00000000-0005-0000-0000-00005A1C0000}"/>
    <cellStyle name="Normal 3 2 7 4 2 2" xfId="3191" xr:uid="{00000000-0005-0000-0000-00005B1C0000}"/>
    <cellStyle name="Normal 3 2 7 4 2 2 2" xfId="6789" xr:uid="{00000000-0005-0000-0000-00005C1C0000}"/>
    <cellStyle name="Normal 3 2 7 4 2 2 2 2" xfId="13985" xr:uid="{00000000-0005-0000-0000-00005D1C0000}"/>
    <cellStyle name="Normal 3 2 7 4 2 2 3" xfId="10387" xr:uid="{00000000-0005-0000-0000-00005E1C0000}"/>
    <cellStyle name="Normal 3 2 7 4 2 3" xfId="5037" xr:uid="{00000000-0005-0000-0000-00005F1C0000}"/>
    <cellStyle name="Normal 3 2 7 4 2 3 2" xfId="12233" xr:uid="{00000000-0005-0000-0000-0000601C0000}"/>
    <cellStyle name="Normal 3 2 7 4 2 4" xfId="8635" xr:uid="{00000000-0005-0000-0000-0000611C0000}"/>
    <cellStyle name="Normal 3 2 7 4 3" xfId="2315" xr:uid="{00000000-0005-0000-0000-0000621C0000}"/>
    <cellStyle name="Normal 3 2 7 4 3 2" xfId="5913" xr:uid="{00000000-0005-0000-0000-0000631C0000}"/>
    <cellStyle name="Normal 3 2 7 4 3 2 2" xfId="13109" xr:uid="{00000000-0005-0000-0000-0000641C0000}"/>
    <cellStyle name="Normal 3 2 7 4 3 3" xfId="9511" xr:uid="{00000000-0005-0000-0000-0000651C0000}"/>
    <cellStyle name="Normal 3 2 7 4 4" xfId="4161" xr:uid="{00000000-0005-0000-0000-0000661C0000}"/>
    <cellStyle name="Normal 3 2 7 4 4 2" xfId="11357" xr:uid="{00000000-0005-0000-0000-0000671C0000}"/>
    <cellStyle name="Normal 3 2 7 4 5" xfId="7759" xr:uid="{00000000-0005-0000-0000-0000681C0000}"/>
    <cellStyle name="Normal 3 2 7 5" xfId="855" xr:uid="{00000000-0005-0000-0000-0000691C0000}"/>
    <cellStyle name="Normal 3 2 7 5 2" xfId="1731" xr:uid="{00000000-0005-0000-0000-00006A1C0000}"/>
    <cellStyle name="Normal 3 2 7 5 2 2" xfId="3483" xr:uid="{00000000-0005-0000-0000-00006B1C0000}"/>
    <cellStyle name="Normal 3 2 7 5 2 2 2" xfId="7081" xr:uid="{00000000-0005-0000-0000-00006C1C0000}"/>
    <cellStyle name="Normal 3 2 7 5 2 2 2 2" xfId="14277" xr:uid="{00000000-0005-0000-0000-00006D1C0000}"/>
    <cellStyle name="Normal 3 2 7 5 2 2 3" xfId="10679" xr:uid="{00000000-0005-0000-0000-00006E1C0000}"/>
    <cellStyle name="Normal 3 2 7 5 2 3" xfId="5329" xr:uid="{00000000-0005-0000-0000-00006F1C0000}"/>
    <cellStyle name="Normal 3 2 7 5 2 3 2" xfId="12525" xr:uid="{00000000-0005-0000-0000-0000701C0000}"/>
    <cellStyle name="Normal 3 2 7 5 2 4" xfId="8927" xr:uid="{00000000-0005-0000-0000-0000711C0000}"/>
    <cellStyle name="Normal 3 2 7 5 3" xfId="2607" xr:uid="{00000000-0005-0000-0000-0000721C0000}"/>
    <cellStyle name="Normal 3 2 7 5 3 2" xfId="6205" xr:uid="{00000000-0005-0000-0000-0000731C0000}"/>
    <cellStyle name="Normal 3 2 7 5 3 2 2" xfId="13401" xr:uid="{00000000-0005-0000-0000-0000741C0000}"/>
    <cellStyle name="Normal 3 2 7 5 3 3" xfId="9803" xr:uid="{00000000-0005-0000-0000-0000751C0000}"/>
    <cellStyle name="Normal 3 2 7 5 4" xfId="4453" xr:uid="{00000000-0005-0000-0000-0000761C0000}"/>
    <cellStyle name="Normal 3 2 7 5 4 2" xfId="11649" xr:uid="{00000000-0005-0000-0000-0000771C0000}"/>
    <cellStyle name="Normal 3 2 7 5 5" xfId="8051" xr:uid="{00000000-0005-0000-0000-0000781C0000}"/>
    <cellStyle name="Normal 3 2 7 6" xfId="1147" xr:uid="{00000000-0005-0000-0000-0000791C0000}"/>
    <cellStyle name="Normal 3 2 7 6 2" xfId="2899" xr:uid="{00000000-0005-0000-0000-00007A1C0000}"/>
    <cellStyle name="Normal 3 2 7 6 2 2" xfId="6497" xr:uid="{00000000-0005-0000-0000-00007B1C0000}"/>
    <cellStyle name="Normal 3 2 7 6 2 2 2" xfId="13693" xr:uid="{00000000-0005-0000-0000-00007C1C0000}"/>
    <cellStyle name="Normal 3 2 7 6 2 3" xfId="10095" xr:uid="{00000000-0005-0000-0000-00007D1C0000}"/>
    <cellStyle name="Normal 3 2 7 6 3" xfId="4745" xr:uid="{00000000-0005-0000-0000-00007E1C0000}"/>
    <cellStyle name="Normal 3 2 7 6 3 2" xfId="11941" xr:uid="{00000000-0005-0000-0000-00007F1C0000}"/>
    <cellStyle name="Normal 3 2 7 6 4" xfId="8343" xr:uid="{00000000-0005-0000-0000-0000801C0000}"/>
    <cellStyle name="Normal 3 2 7 7" xfId="2023" xr:uid="{00000000-0005-0000-0000-0000811C0000}"/>
    <cellStyle name="Normal 3 2 7 7 2" xfId="5621" xr:uid="{00000000-0005-0000-0000-0000821C0000}"/>
    <cellStyle name="Normal 3 2 7 7 2 2" xfId="12817" xr:uid="{00000000-0005-0000-0000-0000831C0000}"/>
    <cellStyle name="Normal 3 2 7 7 3" xfId="9219" xr:uid="{00000000-0005-0000-0000-0000841C0000}"/>
    <cellStyle name="Normal 3 2 7 8" xfId="3789" xr:uid="{00000000-0005-0000-0000-0000851C0000}"/>
    <cellStyle name="Normal 3 2 7 8 2" xfId="7387" xr:uid="{00000000-0005-0000-0000-0000861C0000}"/>
    <cellStyle name="Normal 3 2 7 8 2 2" xfId="14583" xr:uid="{00000000-0005-0000-0000-0000871C0000}"/>
    <cellStyle name="Normal 3 2 7 8 3" xfId="10985" xr:uid="{00000000-0005-0000-0000-0000881C0000}"/>
    <cellStyle name="Normal 3 2 7 9" xfId="3869" xr:uid="{00000000-0005-0000-0000-0000891C0000}"/>
    <cellStyle name="Normal 3 2 7 9 2" xfId="11065" xr:uid="{00000000-0005-0000-0000-00008A1C0000}"/>
    <cellStyle name="Normal 3 2 8" xfId="61" xr:uid="{00000000-0005-0000-0000-00008B1C0000}"/>
    <cellStyle name="Normal 3 2 8 10" xfId="286" xr:uid="{00000000-0005-0000-0000-00008C1C0000}"/>
    <cellStyle name="Normal 3 2 8 11" xfId="202" xr:uid="{00000000-0005-0000-0000-00008D1C0000}"/>
    <cellStyle name="Normal 3 2 8 2" xfId="436" xr:uid="{00000000-0005-0000-0000-00008E1C0000}"/>
    <cellStyle name="Normal 3 2 8 2 2" xfId="728" xr:uid="{00000000-0005-0000-0000-00008F1C0000}"/>
    <cellStyle name="Normal 3 2 8 2 2 2" xfId="1607" xr:uid="{00000000-0005-0000-0000-0000901C0000}"/>
    <cellStyle name="Normal 3 2 8 2 2 2 2" xfId="3359" xr:uid="{00000000-0005-0000-0000-0000911C0000}"/>
    <cellStyle name="Normal 3 2 8 2 2 2 2 2" xfId="6957" xr:uid="{00000000-0005-0000-0000-0000921C0000}"/>
    <cellStyle name="Normal 3 2 8 2 2 2 2 2 2" xfId="14153" xr:uid="{00000000-0005-0000-0000-0000931C0000}"/>
    <cellStyle name="Normal 3 2 8 2 2 2 2 3" xfId="10555" xr:uid="{00000000-0005-0000-0000-0000941C0000}"/>
    <cellStyle name="Normal 3 2 8 2 2 2 3" xfId="5205" xr:uid="{00000000-0005-0000-0000-0000951C0000}"/>
    <cellStyle name="Normal 3 2 8 2 2 2 3 2" xfId="12401" xr:uid="{00000000-0005-0000-0000-0000961C0000}"/>
    <cellStyle name="Normal 3 2 8 2 2 2 4" xfId="8803" xr:uid="{00000000-0005-0000-0000-0000971C0000}"/>
    <cellStyle name="Normal 3 2 8 2 2 3" xfId="2483" xr:uid="{00000000-0005-0000-0000-0000981C0000}"/>
    <cellStyle name="Normal 3 2 8 2 2 3 2" xfId="6081" xr:uid="{00000000-0005-0000-0000-0000991C0000}"/>
    <cellStyle name="Normal 3 2 8 2 2 3 2 2" xfId="13277" xr:uid="{00000000-0005-0000-0000-00009A1C0000}"/>
    <cellStyle name="Normal 3 2 8 2 2 3 3" xfId="9679" xr:uid="{00000000-0005-0000-0000-00009B1C0000}"/>
    <cellStyle name="Normal 3 2 8 2 2 4" xfId="4329" xr:uid="{00000000-0005-0000-0000-00009C1C0000}"/>
    <cellStyle name="Normal 3 2 8 2 2 4 2" xfId="11525" xr:uid="{00000000-0005-0000-0000-00009D1C0000}"/>
    <cellStyle name="Normal 3 2 8 2 2 5" xfId="7927" xr:uid="{00000000-0005-0000-0000-00009E1C0000}"/>
    <cellStyle name="Normal 3 2 8 2 3" xfId="1023" xr:uid="{00000000-0005-0000-0000-00009F1C0000}"/>
    <cellStyle name="Normal 3 2 8 2 3 2" xfId="1899" xr:uid="{00000000-0005-0000-0000-0000A01C0000}"/>
    <cellStyle name="Normal 3 2 8 2 3 2 2" xfId="3651" xr:uid="{00000000-0005-0000-0000-0000A11C0000}"/>
    <cellStyle name="Normal 3 2 8 2 3 2 2 2" xfId="7249" xr:uid="{00000000-0005-0000-0000-0000A21C0000}"/>
    <cellStyle name="Normal 3 2 8 2 3 2 2 2 2" xfId="14445" xr:uid="{00000000-0005-0000-0000-0000A31C0000}"/>
    <cellStyle name="Normal 3 2 8 2 3 2 2 3" xfId="10847" xr:uid="{00000000-0005-0000-0000-0000A41C0000}"/>
    <cellStyle name="Normal 3 2 8 2 3 2 3" xfId="5497" xr:uid="{00000000-0005-0000-0000-0000A51C0000}"/>
    <cellStyle name="Normal 3 2 8 2 3 2 3 2" xfId="12693" xr:uid="{00000000-0005-0000-0000-0000A61C0000}"/>
    <cellStyle name="Normal 3 2 8 2 3 2 4" xfId="9095" xr:uid="{00000000-0005-0000-0000-0000A71C0000}"/>
    <cellStyle name="Normal 3 2 8 2 3 3" xfId="2775" xr:uid="{00000000-0005-0000-0000-0000A81C0000}"/>
    <cellStyle name="Normal 3 2 8 2 3 3 2" xfId="6373" xr:uid="{00000000-0005-0000-0000-0000A91C0000}"/>
    <cellStyle name="Normal 3 2 8 2 3 3 2 2" xfId="13569" xr:uid="{00000000-0005-0000-0000-0000AA1C0000}"/>
    <cellStyle name="Normal 3 2 8 2 3 3 3" xfId="9971" xr:uid="{00000000-0005-0000-0000-0000AB1C0000}"/>
    <cellStyle name="Normal 3 2 8 2 3 4" xfId="4621" xr:uid="{00000000-0005-0000-0000-0000AC1C0000}"/>
    <cellStyle name="Normal 3 2 8 2 3 4 2" xfId="11817" xr:uid="{00000000-0005-0000-0000-0000AD1C0000}"/>
    <cellStyle name="Normal 3 2 8 2 3 5" xfId="8219" xr:uid="{00000000-0005-0000-0000-0000AE1C0000}"/>
    <cellStyle name="Normal 3 2 8 2 4" xfId="1315" xr:uid="{00000000-0005-0000-0000-0000AF1C0000}"/>
    <cellStyle name="Normal 3 2 8 2 4 2" xfId="3067" xr:uid="{00000000-0005-0000-0000-0000B01C0000}"/>
    <cellStyle name="Normal 3 2 8 2 4 2 2" xfId="6665" xr:uid="{00000000-0005-0000-0000-0000B11C0000}"/>
    <cellStyle name="Normal 3 2 8 2 4 2 2 2" xfId="13861" xr:uid="{00000000-0005-0000-0000-0000B21C0000}"/>
    <cellStyle name="Normal 3 2 8 2 4 2 3" xfId="10263" xr:uid="{00000000-0005-0000-0000-0000B31C0000}"/>
    <cellStyle name="Normal 3 2 8 2 4 3" xfId="4913" xr:uid="{00000000-0005-0000-0000-0000B41C0000}"/>
    <cellStyle name="Normal 3 2 8 2 4 3 2" xfId="12109" xr:uid="{00000000-0005-0000-0000-0000B51C0000}"/>
    <cellStyle name="Normal 3 2 8 2 4 4" xfId="8511" xr:uid="{00000000-0005-0000-0000-0000B61C0000}"/>
    <cellStyle name="Normal 3 2 8 2 5" xfId="2191" xr:uid="{00000000-0005-0000-0000-0000B71C0000}"/>
    <cellStyle name="Normal 3 2 8 2 5 2" xfId="5789" xr:uid="{00000000-0005-0000-0000-0000B81C0000}"/>
    <cellStyle name="Normal 3 2 8 2 5 2 2" xfId="12985" xr:uid="{00000000-0005-0000-0000-0000B91C0000}"/>
    <cellStyle name="Normal 3 2 8 2 5 3" xfId="9387" xr:uid="{00000000-0005-0000-0000-0000BA1C0000}"/>
    <cellStyle name="Normal 3 2 8 2 6" xfId="4037" xr:uid="{00000000-0005-0000-0000-0000BB1C0000}"/>
    <cellStyle name="Normal 3 2 8 2 6 2" xfId="11233" xr:uid="{00000000-0005-0000-0000-0000BC1C0000}"/>
    <cellStyle name="Normal 3 2 8 2 7" xfId="7635" xr:uid="{00000000-0005-0000-0000-0000BD1C0000}"/>
    <cellStyle name="Normal 3 2 8 3" xfId="582" xr:uid="{00000000-0005-0000-0000-0000BE1C0000}"/>
    <cellStyle name="Normal 3 2 8 3 2" xfId="1461" xr:uid="{00000000-0005-0000-0000-0000BF1C0000}"/>
    <cellStyle name="Normal 3 2 8 3 2 2" xfId="3213" xr:uid="{00000000-0005-0000-0000-0000C01C0000}"/>
    <cellStyle name="Normal 3 2 8 3 2 2 2" xfId="6811" xr:uid="{00000000-0005-0000-0000-0000C11C0000}"/>
    <cellStyle name="Normal 3 2 8 3 2 2 2 2" xfId="14007" xr:uid="{00000000-0005-0000-0000-0000C21C0000}"/>
    <cellStyle name="Normal 3 2 8 3 2 2 3" xfId="10409" xr:uid="{00000000-0005-0000-0000-0000C31C0000}"/>
    <cellStyle name="Normal 3 2 8 3 2 3" xfId="5059" xr:uid="{00000000-0005-0000-0000-0000C41C0000}"/>
    <cellStyle name="Normal 3 2 8 3 2 3 2" xfId="12255" xr:uid="{00000000-0005-0000-0000-0000C51C0000}"/>
    <cellStyle name="Normal 3 2 8 3 2 4" xfId="8657" xr:uid="{00000000-0005-0000-0000-0000C61C0000}"/>
    <cellStyle name="Normal 3 2 8 3 3" xfId="2337" xr:uid="{00000000-0005-0000-0000-0000C71C0000}"/>
    <cellStyle name="Normal 3 2 8 3 3 2" xfId="5935" xr:uid="{00000000-0005-0000-0000-0000C81C0000}"/>
    <cellStyle name="Normal 3 2 8 3 3 2 2" xfId="13131" xr:uid="{00000000-0005-0000-0000-0000C91C0000}"/>
    <cellStyle name="Normal 3 2 8 3 3 3" xfId="9533" xr:uid="{00000000-0005-0000-0000-0000CA1C0000}"/>
    <cellStyle name="Normal 3 2 8 3 4" xfId="4183" xr:uid="{00000000-0005-0000-0000-0000CB1C0000}"/>
    <cellStyle name="Normal 3 2 8 3 4 2" xfId="11379" xr:uid="{00000000-0005-0000-0000-0000CC1C0000}"/>
    <cellStyle name="Normal 3 2 8 3 5" xfId="7781" xr:uid="{00000000-0005-0000-0000-0000CD1C0000}"/>
    <cellStyle name="Normal 3 2 8 4" xfId="877" xr:uid="{00000000-0005-0000-0000-0000CE1C0000}"/>
    <cellStyle name="Normal 3 2 8 4 2" xfId="1753" xr:uid="{00000000-0005-0000-0000-0000CF1C0000}"/>
    <cellStyle name="Normal 3 2 8 4 2 2" xfId="3505" xr:uid="{00000000-0005-0000-0000-0000D01C0000}"/>
    <cellStyle name="Normal 3 2 8 4 2 2 2" xfId="7103" xr:uid="{00000000-0005-0000-0000-0000D11C0000}"/>
    <cellStyle name="Normal 3 2 8 4 2 2 2 2" xfId="14299" xr:uid="{00000000-0005-0000-0000-0000D21C0000}"/>
    <cellStyle name="Normal 3 2 8 4 2 2 3" xfId="10701" xr:uid="{00000000-0005-0000-0000-0000D31C0000}"/>
    <cellStyle name="Normal 3 2 8 4 2 3" xfId="5351" xr:uid="{00000000-0005-0000-0000-0000D41C0000}"/>
    <cellStyle name="Normal 3 2 8 4 2 3 2" xfId="12547" xr:uid="{00000000-0005-0000-0000-0000D51C0000}"/>
    <cellStyle name="Normal 3 2 8 4 2 4" xfId="8949" xr:uid="{00000000-0005-0000-0000-0000D61C0000}"/>
    <cellStyle name="Normal 3 2 8 4 3" xfId="2629" xr:uid="{00000000-0005-0000-0000-0000D71C0000}"/>
    <cellStyle name="Normal 3 2 8 4 3 2" xfId="6227" xr:uid="{00000000-0005-0000-0000-0000D81C0000}"/>
    <cellStyle name="Normal 3 2 8 4 3 2 2" xfId="13423" xr:uid="{00000000-0005-0000-0000-0000D91C0000}"/>
    <cellStyle name="Normal 3 2 8 4 3 3" xfId="9825" xr:uid="{00000000-0005-0000-0000-0000DA1C0000}"/>
    <cellStyle name="Normal 3 2 8 4 4" xfId="4475" xr:uid="{00000000-0005-0000-0000-0000DB1C0000}"/>
    <cellStyle name="Normal 3 2 8 4 4 2" xfId="11671" xr:uid="{00000000-0005-0000-0000-0000DC1C0000}"/>
    <cellStyle name="Normal 3 2 8 4 5" xfId="8073" xr:uid="{00000000-0005-0000-0000-0000DD1C0000}"/>
    <cellStyle name="Normal 3 2 8 5" xfId="1169" xr:uid="{00000000-0005-0000-0000-0000DE1C0000}"/>
    <cellStyle name="Normal 3 2 8 5 2" xfId="2921" xr:uid="{00000000-0005-0000-0000-0000DF1C0000}"/>
    <cellStyle name="Normal 3 2 8 5 2 2" xfId="6519" xr:uid="{00000000-0005-0000-0000-0000E01C0000}"/>
    <cellStyle name="Normal 3 2 8 5 2 2 2" xfId="13715" xr:uid="{00000000-0005-0000-0000-0000E11C0000}"/>
    <cellStyle name="Normal 3 2 8 5 2 3" xfId="10117" xr:uid="{00000000-0005-0000-0000-0000E21C0000}"/>
    <cellStyle name="Normal 3 2 8 5 3" xfId="4767" xr:uid="{00000000-0005-0000-0000-0000E31C0000}"/>
    <cellStyle name="Normal 3 2 8 5 3 2" xfId="11963" xr:uid="{00000000-0005-0000-0000-0000E41C0000}"/>
    <cellStyle name="Normal 3 2 8 5 4" xfId="8365" xr:uid="{00000000-0005-0000-0000-0000E51C0000}"/>
    <cellStyle name="Normal 3 2 8 6" xfId="2045" xr:uid="{00000000-0005-0000-0000-0000E61C0000}"/>
    <cellStyle name="Normal 3 2 8 6 2" xfId="5643" xr:uid="{00000000-0005-0000-0000-0000E71C0000}"/>
    <cellStyle name="Normal 3 2 8 6 2 2" xfId="12839" xr:uid="{00000000-0005-0000-0000-0000E81C0000}"/>
    <cellStyle name="Normal 3 2 8 6 3" xfId="9241" xr:uid="{00000000-0005-0000-0000-0000E91C0000}"/>
    <cellStyle name="Normal 3 2 8 7" xfId="3811" xr:uid="{00000000-0005-0000-0000-0000EA1C0000}"/>
    <cellStyle name="Normal 3 2 8 7 2" xfId="7409" xr:uid="{00000000-0005-0000-0000-0000EB1C0000}"/>
    <cellStyle name="Normal 3 2 8 7 2 2" xfId="14605" xr:uid="{00000000-0005-0000-0000-0000EC1C0000}"/>
    <cellStyle name="Normal 3 2 8 7 3" xfId="11007" xr:uid="{00000000-0005-0000-0000-0000ED1C0000}"/>
    <cellStyle name="Normal 3 2 8 8" xfId="3891" xr:uid="{00000000-0005-0000-0000-0000EE1C0000}"/>
    <cellStyle name="Normal 3 2 8 8 2" xfId="11087" xr:uid="{00000000-0005-0000-0000-0000EF1C0000}"/>
    <cellStyle name="Normal 3 2 8 9" xfId="7489" xr:uid="{00000000-0005-0000-0000-0000F01C0000}"/>
    <cellStyle name="Normal 3 2 9" xfId="62" xr:uid="{00000000-0005-0000-0000-0000F11C0000}"/>
    <cellStyle name="Normal 3 2 9 10" xfId="300" xr:uid="{00000000-0005-0000-0000-0000F21C0000}"/>
    <cellStyle name="Normal 3 2 9 11" xfId="136" xr:uid="{00000000-0005-0000-0000-0000F31C0000}"/>
    <cellStyle name="Normal 3 2 9 2" xfId="450" xr:uid="{00000000-0005-0000-0000-0000F41C0000}"/>
    <cellStyle name="Normal 3 2 9 2 2" xfId="742" xr:uid="{00000000-0005-0000-0000-0000F51C0000}"/>
    <cellStyle name="Normal 3 2 9 2 2 2" xfId="1621" xr:uid="{00000000-0005-0000-0000-0000F61C0000}"/>
    <cellStyle name="Normal 3 2 9 2 2 2 2" xfId="3373" xr:uid="{00000000-0005-0000-0000-0000F71C0000}"/>
    <cellStyle name="Normal 3 2 9 2 2 2 2 2" xfId="6971" xr:uid="{00000000-0005-0000-0000-0000F81C0000}"/>
    <cellStyle name="Normal 3 2 9 2 2 2 2 2 2" xfId="14167" xr:uid="{00000000-0005-0000-0000-0000F91C0000}"/>
    <cellStyle name="Normal 3 2 9 2 2 2 2 3" xfId="10569" xr:uid="{00000000-0005-0000-0000-0000FA1C0000}"/>
    <cellStyle name="Normal 3 2 9 2 2 2 3" xfId="5219" xr:uid="{00000000-0005-0000-0000-0000FB1C0000}"/>
    <cellStyle name="Normal 3 2 9 2 2 2 3 2" xfId="12415" xr:uid="{00000000-0005-0000-0000-0000FC1C0000}"/>
    <cellStyle name="Normal 3 2 9 2 2 2 4" xfId="8817" xr:uid="{00000000-0005-0000-0000-0000FD1C0000}"/>
    <cellStyle name="Normal 3 2 9 2 2 3" xfId="2497" xr:uid="{00000000-0005-0000-0000-0000FE1C0000}"/>
    <cellStyle name="Normal 3 2 9 2 2 3 2" xfId="6095" xr:uid="{00000000-0005-0000-0000-0000FF1C0000}"/>
    <cellStyle name="Normal 3 2 9 2 2 3 2 2" xfId="13291" xr:uid="{00000000-0005-0000-0000-0000001D0000}"/>
    <cellStyle name="Normal 3 2 9 2 2 3 3" xfId="9693" xr:uid="{00000000-0005-0000-0000-0000011D0000}"/>
    <cellStyle name="Normal 3 2 9 2 2 4" xfId="4343" xr:uid="{00000000-0005-0000-0000-0000021D0000}"/>
    <cellStyle name="Normal 3 2 9 2 2 4 2" xfId="11539" xr:uid="{00000000-0005-0000-0000-0000031D0000}"/>
    <cellStyle name="Normal 3 2 9 2 2 5" xfId="7941" xr:uid="{00000000-0005-0000-0000-0000041D0000}"/>
    <cellStyle name="Normal 3 2 9 2 3" xfId="1037" xr:uid="{00000000-0005-0000-0000-0000051D0000}"/>
    <cellStyle name="Normal 3 2 9 2 3 2" xfId="1913" xr:uid="{00000000-0005-0000-0000-0000061D0000}"/>
    <cellStyle name="Normal 3 2 9 2 3 2 2" xfId="3665" xr:uid="{00000000-0005-0000-0000-0000071D0000}"/>
    <cellStyle name="Normal 3 2 9 2 3 2 2 2" xfId="7263" xr:uid="{00000000-0005-0000-0000-0000081D0000}"/>
    <cellStyle name="Normal 3 2 9 2 3 2 2 2 2" xfId="14459" xr:uid="{00000000-0005-0000-0000-0000091D0000}"/>
    <cellStyle name="Normal 3 2 9 2 3 2 2 3" xfId="10861" xr:uid="{00000000-0005-0000-0000-00000A1D0000}"/>
    <cellStyle name="Normal 3 2 9 2 3 2 3" xfId="5511" xr:uid="{00000000-0005-0000-0000-00000B1D0000}"/>
    <cellStyle name="Normal 3 2 9 2 3 2 3 2" xfId="12707" xr:uid="{00000000-0005-0000-0000-00000C1D0000}"/>
    <cellStyle name="Normal 3 2 9 2 3 2 4" xfId="9109" xr:uid="{00000000-0005-0000-0000-00000D1D0000}"/>
    <cellStyle name="Normal 3 2 9 2 3 3" xfId="2789" xr:uid="{00000000-0005-0000-0000-00000E1D0000}"/>
    <cellStyle name="Normal 3 2 9 2 3 3 2" xfId="6387" xr:uid="{00000000-0005-0000-0000-00000F1D0000}"/>
    <cellStyle name="Normal 3 2 9 2 3 3 2 2" xfId="13583" xr:uid="{00000000-0005-0000-0000-0000101D0000}"/>
    <cellStyle name="Normal 3 2 9 2 3 3 3" xfId="9985" xr:uid="{00000000-0005-0000-0000-0000111D0000}"/>
    <cellStyle name="Normal 3 2 9 2 3 4" xfId="4635" xr:uid="{00000000-0005-0000-0000-0000121D0000}"/>
    <cellStyle name="Normal 3 2 9 2 3 4 2" xfId="11831" xr:uid="{00000000-0005-0000-0000-0000131D0000}"/>
    <cellStyle name="Normal 3 2 9 2 3 5" xfId="8233" xr:uid="{00000000-0005-0000-0000-0000141D0000}"/>
    <cellStyle name="Normal 3 2 9 2 4" xfId="1329" xr:uid="{00000000-0005-0000-0000-0000151D0000}"/>
    <cellStyle name="Normal 3 2 9 2 4 2" xfId="3081" xr:uid="{00000000-0005-0000-0000-0000161D0000}"/>
    <cellStyle name="Normal 3 2 9 2 4 2 2" xfId="6679" xr:uid="{00000000-0005-0000-0000-0000171D0000}"/>
    <cellStyle name="Normal 3 2 9 2 4 2 2 2" xfId="13875" xr:uid="{00000000-0005-0000-0000-0000181D0000}"/>
    <cellStyle name="Normal 3 2 9 2 4 2 3" xfId="10277" xr:uid="{00000000-0005-0000-0000-0000191D0000}"/>
    <cellStyle name="Normal 3 2 9 2 4 3" xfId="4927" xr:uid="{00000000-0005-0000-0000-00001A1D0000}"/>
    <cellStyle name="Normal 3 2 9 2 4 3 2" xfId="12123" xr:uid="{00000000-0005-0000-0000-00001B1D0000}"/>
    <cellStyle name="Normal 3 2 9 2 4 4" xfId="8525" xr:uid="{00000000-0005-0000-0000-00001C1D0000}"/>
    <cellStyle name="Normal 3 2 9 2 5" xfId="2205" xr:uid="{00000000-0005-0000-0000-00001D1D0000}"/>
    <cellStyle name="Normal 3 2 9 2 5 2" xfId="5803" xr:uid="{00000000-0005-0000-0000-00001E1D0000}"/>
    <cellStyle name="Normal 3 2 9 2 5 2 2" xfId="12999" xr:uid="{00000000-0005-0000-0000-00001F1D0000}"/>
    <cellStyle name="Normal 3 2 9 2 5 3" xfId="9401" xr:uid="{00000000-0005-0000-0000-0000201D0000}"/>
    <cellStyle name="Normal 3 2 9 2 6" xfId="4051" xr:uid="{00000000-0005-0000-0000-0000211D0000}"/>
    <cellStyle name="Normal 3 2 9 2 6 2" xfId="11247" xr:uid="{00000000-0005-0000-0000-0000221D0000}"/>
    <cellStyle name="Normal 3 2 9 2 7" xfId="7649" xr:uid="{00000000-0005-0000-0000-0000231D0000}"/>
    <cellStyle name="Normal 3 2 9 3" xfId="596" xr:uid="{00000000-0005-0000-0000-0000241D0000}"/>
    <cellStyle name="Normal 3 2 9 3 2" xfId="1475" xr:uid="{00000000-0005-0000-0000-0000251D0000}"/>
    <cellStyle name="Normal 3 2 9 3 2 2" xfId="3227" xr:uid="{00000000-0005-0000-0000-0000261D0000}"/>
    <cellStyle name="Normal 3 2 9 3 2 2 2" xfId="6825" xr:uid="{00000000-0005-0000-0000-0000271D0000}"/>
    <cellStyle name="Normal 3 2 9 3 2 2 2 2" xfId="14021" xr:uid="{00000000-0005-0000-0000-0000281D0000}"/>
    <cellStyle name="Normal 3 2 9 3 2 2 3" xfId="10423" xr:uid="{00000000-0005-0000-0000-0000291D0000}"/>
    <cellStyle name="Normal 3 2 9 3 2 3" xfId="5073" xr:uid="{00000000-0005-0000-0000-00002A1D0000}"/>
    <cellStyle name="Normal 3 2 9 3 2 3 2" xfId="12269" xr:uid="{00000000-0005-0000-0000-00002B1D0000}"/>
    <cellStyle name="Normal 3 2 9 3 2 4" xfId="8671" xr:uid="{00000000-0005-0000-0000-00002C1D0000}"/>
    <cellStyle name="Normal 3 2 9 3 3" xfId="2351" xr:uid="{00000000-0005-0000-0000-00002D1D0000}"/>
    <cellStyle name="Normal 3 2 9 3 3 2" xfId="5949" xr:uid="{00000000-0005-0000-0000-00002E1D0000}"/>
    <cellStyle name="Normal 3 2 9 3 3 2 2" xfId="13145" xr:uid="{00000000-0005-0000-0000-00002F1D0000}"/>
    <cellStyle name="Normal 3 2 9 3 3 3" xfId="9547" xr:uid="{00000000-0005-0000-0000-0000301D0000}"/>
    <cellStyle name="Normal 3 2 9 3 4" xfId="4197" xr:uid="{00000000-0005-0000-0000-0000311D0000}"/>
    <cellStyle name="Normal 3 2 9 3 4 2" xfId="11393" xr:uid="{00000000-0005-0000-0000-0000321D0000}"/>
    <cellStyle name="Normal 3 2 9 3 5" xfId="7795" xr:uid="{00000000-0005-0000-0000-0000331D0000}"/>
    <cellStyle name="Normal 3 2 9 4" xfId="891" xr:uid="{00000000-0005-0000-0000-0000341D0000}"/>
    <cellStyle name="Normal 3 2 9 4 2" xfId="1767" xr:uid="{00000000-0005-0000-0000-0000351D0000}"/>
    <cellStyle name="Normal 3 2 9 4 2 2" xfId="3519" xr:uid="{00000000-0005-0000-0000-0000361D0000}"/>
    <cellStyle name="Normal 3 2 9 4 2 2 2" xfId="7117" xr:uid="{00000000-0005-0000-0000-0000371D0000}"/>
    <cellStyle name="Normal 3 2 9 4 2 2 2 2" xfId="14313" xr:uid="{00000000-0005-0000-0000-0000381D0000}"/>
    <cellStyle name="Normal 3 2 9 4 2 2 3" xfId="10715" xr:uid="{00000000-0005-0000-0000-0000391D0000}"/>
    <cellStyle name="Normal 3 2 9 4 2 3" xfId="5365" xr:uid="{00000000-0005-0000-0000-00003A1D0000}"/>
    <cellStyle name="Normal 3 2 9 4 2 3 2" xfId="12561" xr:uid="{00000000-0005-0000-0000-00003B1D0000}"/>
    <cellStyle name="Normal 3 2 9 4 2 4" xfId="8963" xr:uid="{00000000-0005-0000-0000-00003C1D0000}"/>
    <cellStyle name="Normal 3 2 9 4 3" xfId="2643" xr:uid="{00000000-0005-0000-0000-00003D1D0000}"/>
    <cellStyle name="Normal 3 2 9 4 3 2" xfId="6241" xr:uid="{00000000-0005-0000-0000-00003E1D0000}"/>
    <cellStyle name="Normal 3 2 9 4 3 2 2" xfId="13437" xr:uid="{00000000-0005-0000-0000-00003F1D0000}"/>
    <cellStyle name="Normal 3 2 9 4 3 3" xfId="9839" xr:uid="{00000000-0005-0000-0000-0000401D0000}"/>
    <cellStyle name="Normal 3 2 9 4 4" xfId="4489" xr:uid="{00000000-0005-0000-0000-0000411D0000}"/>
    <cellStyle name="Normal 3 2 9 4 4 2" xfId="11685" xr:uid="{00000000-0005-0000-0000-0000421D0000}"/>
    <cellStyle name="Normal 3 2 9 4 5" xfId="8087" xr:uid="{00000000-0005-0000-0000-0000431D0000}"/>
    <cellStyle name="Normal 3 2 9 5" xfId="1183" xr:uid="{00000000-0005-0000-0000-0000441D0000}"/>
    <cellStyle name="Normal 3 2 9 5 2" xfId="2935" xr:uid="{00000000-0005-0000-0000-0000451D0000}"/>
    <cellStyle name="Normal 3 2 9 5 2 2" xfId="6533" xr:uid="{00000000-0005-0000-0000-0000461D0000}"/>
    <cellStyle name="Normal 3 2 9 5 2 2 2" xfId="13729" xr:uid="{00000000-0005-0000-0000-0000471D0000}"/>
    <cellStyle name="Normal 3 2 9 5 2 3" xfId="10131" xr:uid="{00000000-0005-0000-0000-0000481D0000}"/>
    <cellStyle name="Normal 3 2 9 5 3" xfId="4781" xr:uid="{00000000-0005-0000-0000-0000491D0000}"/>
    <cellStyle name="Normal 3 2 9 5 3 2" xfId="11977" xr:uid="{00000000-0005-0000-0000-00004A1D0000}"/>
    <cellStyle name="Normal 3 2 9 5 4" xfId="8379" xr:uid="{00000000-0005-0000-0000-00004B1D0000}"/>
    <cellStyle name="Normal 3 2 9 6" xfId="2059" xr:uid="{00000000-0005-0000-0000-00004C1D0000}"/>
    <cellStyle name="Normal 3 2 9 6 2" xfId="5657" xr:uid="{00000000-0005-0000-0000-00004D1D0000}"/>
    <cellStyle name="Normal 3 2 9 6 2 2" xfId="12853" xr:uid="{00000000-0005-0000-0000-00004E1D0000}"/>
    <cellStyle name="Normal 3 2 9 6 3" xfId="9255" xr:uid="{00000000-0005-0000-0000-00004F1D0000}"/>
    <cellStyle name="Normal 3 2 9 7" xfId="3745" xr:uid="{00000000-0005-0000-0000-0000501D0000}"/>
    <cellStyle name="Normal 3 2 9 7 2" xfId="7343" xr:uid="{00000000-0005-0000-0000-0000511D0000}"/>
    <cellStyle name="Normal 3 2 9 7 2 2" xfId="14539" xr:uid="{00000000-0005-0000-0000-0000521D0000}"/>
    <cellStyle name="Normal 3 2 9 7 3" xfId="10941" xr:uid="{00000000-0005-0000-0000-0000531D0000}"/>
    <cellStyle name="Normal 3 2 9 8" xfId="3905" xr:uid="{00000000-0005-0000-0000-0000541D0000}"/>
    <cellStyle name="Normal 3 2 9 8 2" xfId="11101" xr:uid="{00000000-0005-0000-0000-0000551D0000}"/>
    <cellStyle name="Normal 3 2 9 9" xfId="7503" xr:uid="{00000000-0005-0000-0000-0000561D0000}"/>
    <cellStyle name="Normal 3 20" xfId="121" xr:uid="{00000000-0005-0000-0000-0000571D0000}"/>
    <cellStyle name="Normal 3 3" xfId="63" xr:uid="{00000000-0005-0000-0000-0000581D0000}"/>
    <cellStyle name="Normal 3 3 10" xfId="517" xr:uid="{00000000-0005-0000-0000-0000591D0000}"/>
    <cellStyle name="Normal 3 3 10 2" xfId="1396" xr:uid="{00000000-0005-0000-0000-00005A1D0000}"/>
    <cellStyle name="Normal 3 3 10 2 2" xfId="3148" xr:uid="{00000000-0005-0000-0000-00005B1D0000}"/>
    <cellStyle name="Normal 3 3 10 2 2 2" xfId="6746" xr:uid="{00000000-0005-0000-0000-00005C1D0000}"/>
    <cellStyle name="Normal 3 3 10 2 2 2 2" xfId="13942" xr:uid="{00000000-0005-0000-0000-00005D1D0000}"/>
    <cellStyle name="Normal 3 3 10 2 2 3" xfId="10344" xr:uid="{00000000-0005-0000-0000-00005E1D0000}"/>
    <cellStyle name="Normal 3 3 10 2 3" xfId="4994" xr:uid="{00000000-0005-0000-0000-00005F1D0000}"/>
    <cellStyle name="Normal 3 3 10 2 3 2" xfId="12190" xr:uid="{00000000-0005-0000-0000-0000601D0000}"/>
    <cellStyle name="Normal 3 3 10 2 4" xfId="8592" xr:uid="{00000000-0005-0000-0000-0000611D0000}"/>
    <cellStyle name="Normal 3 3 10 3" xfId="2272" xr:uid="{00000000-0005-0000-0000-0000621D0000}"/>
    <cellStyle name="Normal 3 3 10 3 2" xfId="5870" xr:uid="{00000000-0005-0000-0000-0000631D0000}"/>
    <cellStyle name="Normal 3 3 10 3 2 2" xfId="13066" xr:uid="{00000000-0005-0000-0000-0000641D0000}"/>
    <cellStyle name="Normal 3 3 10 3 3" xfId="9468" xr:uid="{00000000-0005-0000-0000-0000651D0000}"/>
    <cellStyle name="Normal 3 3 10 4" xfId="4118" xr:uid="{00000000-0005-0000-0000-0000661D0000}"/>
    <cellStyle name="Normal 3 3 10 4 2" xfId="11314" xr:uid="{00000000-0005-0000-0000-0000671D0000}"/>
    <cellStyle name="Normal 3 3 10 5" xfId="7716" xr:uid="{00000000-0005-0000-0000-0000681D0000}"/>
    <cellStyle name="Normal 3 3 11" xfId="812" xr:uid="{00000000-0005-0000-0000-0000691D0000}"/>
    <cellStyle name="Normal 3 3 11 2" xfId="1688" xr:uid="{00000000-0005-0000-0000-00006A1D0000}"/>
    <cellStyle name="Normal 3 3 11 2 2" xfId="3440" xr:uid="{00000000-0005-0000-0000-00006B1D0000}"/>
    <cellStyle name="Normal 3 3 11 2 2 2" xfId="7038" xr:uid="{00000000-0005-0000-0000-00006C1D0000}"/>
    <cellStyle name="Normal 3 3 11 2 2 2 2" xfId="14234" xr:uid="{00000000-0005-0000-0000-00006D1D0000}"/>
    <cellStyle name="Normal 3 3 11 2 2 3" xfId="10636" xr:uid="{00000000-0005-0000-0000-00006E1D0000}"/>
    <cellStyle name="Normal 3 3 11 2 3" xfId="5286" xr:uid="{00000000-0005-0000-0000-00006F1D0000}"/>
    <cellStyle name="Normal 3 3 11 2 3 2" xfId="12482" xr:uid="{00000000-0005-0000-0000-0000701D0000}"/>
    <cellStyle name="Normal 3 3 11 2 4" xfId="8884" xr:uid="{00000000-0005-0000-0000-0000711D0000}"/>
    <cellStyle name="Normal 3 3 11 3" xfId="2564" xr:uid="{00000000-0005-0000-0000-0000721D0000}"/>
    <cellStyle name="Normal 3 3 11 3 2" xfId="6162" xr:uid="{00000000-0005-0000-0000-0000731D0000}"/>
    <cellStyle name="Normal 3 3 11 3 2 2" xfId="13358" xr:uid="{00000000-0005-0000-0000-0000741D0000}"/>
    <cellStyle name="Normal 3 3 11 3 3" xfId="9760" xr:uid="{00000000-0005-0000-0000-0000751D0000}"/>
    <cellStyle name="Normal 3 3 11 4" xfId="4410" xr:uid="{00000000-0005-0000-0000-0000761D0000}"/>
    <cellStyle name="Normal 3 3 11 4 2" xfId="11606" xr:uid="{00000000-0005-0000-0000-0000771D0000}"/>
    <cellStyle name="Normal 3 3 11 5" xfId="8008" xr:uid="{00000000-0005-0000-0000-0000781D0000}"/>
    <cellStyle name="Normal 3 3 12" xfId="1104" xr:uid="{00000000-0005-0000-0000-0000791D0000}"/>
    <cellStyle name="Normal 3 3 12 2" xfId="2856" xr:uid="{00000000-0005-0000-0000-00007A1D0000}"/>
    <cellStyle name="Normal 3 3 12 2 2" xfId="6454" xr:uid="{00000000-0005-0000-0000-00007B1D0000}"/>
    <cellStyle name="Normal 3 3 12 2 2 2" xfId="13650" xr:uid="{00000000-0005-0000-0000-00007C1D0000}"/>
    <cellStyle name="Normal 3 3 12 2 3" xfId="10052" xr:uid="{00000000-0005-0000-0000-00007D1D0000}"/>
    <cellStyle name="Normal 3 3 12 3" xfId="4702" xr:uid="{00000000-0005-0000-0000-00007E1D0000}"/>
    <cellStyle name="Normal 3 3 12 3 2" xfId="11898" xr:uid="{00000000-0005-0000-0000-00007F1D0000}"/>
    <cellStyle name="Normal 3 3 12 4" xfId="8300" xr:uid="{00000000-0005-0000-0000-0000801D0000}"/>
    <cellStyle name="Normal 3 3 13" xfId="1980" xr:uid="{00000000-0005-0000-0000-0000811D0000}"/>
    <cellStyle name="Normal 3 3 13 2" xfId="5578" xr:uid="{00000000-0005-0000-0000-0000821D0000}"/>
    <cellStyle name="Normal 3 3 13 2 2" xfId="12774" xr:uid="{00000000-0005-0000-0000-0000831D0000}"/>
    <cellStyle name="Normal 3 3 13 3" xfId="9176" xr:uid="{00000000-0005-0000-0000-0000841D0000}"/>
    <cellStyle name="Normal 3 3 14" xfId="3734" xr:uid="{00000000-0005-0000-0000-0000851D0000}"/>
    <cellStyle name="Normal 3 3 14 2" xfId="7332" xr:uid="{00000000-0005-0000-0000-0000861D0000}"/>
    <cellStyle name="Normal 3 3 14 2 2" xfId="14528" xr:uid="{00000000-0005-0000-0000-0000871D0000}"/>
    <cellStyle name="Normal 3 3 14 3" xfId="10930" xr:uid="{00000000-0005-0000-0000-0000881D0000}"/>
    <cellStyle name="Normal 3 3 15" xfId="3826" xr:uid="{00000000-0005-0000-0000-0000891D0000}"/>
    <cellStyle name="Normal 3 3 15 2" xfId="11022" xr:uid="{00000000-0005-0000-0000-00008A1D0000}"/>
    <cellStyle name="Normal 3 3 16" xfId="7424" xr:uid="{00000000-0005-0000-0000-00008B1D0000}"/>
    <cellStyle name="Normal 3 3 17" xfId="218" xr:uid="{00000000-0005-0000-0000-00008C1D0000}"/>
    <cellStyle name="Normal 3 3 18" xfId="125" xr:uid="{00000000-0005-0000-0000-00008D1D0000}"/>
    <cellStyle name="Normal 3 3 2" xfId="64" xr:uid="{00000000-0005-0000-0000-00008E1D0000}"/>
    <cellStyle name="Normal 3 3 2 10" xfId="1108" xr:uid="{00000000-0005-0000-0000-00008F1D0000}"/>
    <cellStyle name="Normal 3 3 2 10 2" xfId="2860" xr:uid="{00000000-0005-0000-0000-0000901D0000}"/>
    <cellStyle name="Normal 3 3 2 10 2 2" xfId="6458" xr:uid="{00000000-0005-0000-0000-0000911D0000}"/>
    <cellStyle name="Normal 3 3 2 10 2 2 2" xfId="13654" xr:uid="{00000000-0005-0000-0000-0000921D0000}"/>
    <cellStyle name="Normal 3 3 2 10 2 3" xfId="10056" xr:uid="{00000000-0005-0000-0000-0000931D0000}"/>
    <cellStyle name="Normal 3 3 2 10 3" xfId="4706" xr:uid="{00000000-0005-0000-0000-0000941D0000}"/>
    <cellStyle name="Normal 3 3 2 10 3 2" xfId="11902" xr:uid="{00000000-0005-0000-0000-0000951D0000}"/>
    <cellStyle name="Normal 3 3 2 10 4" xfId="8304" xr:uid="{00000000-0005-0000-0000-0000961D0000}"/>
    <cellStyle name="Normal 3 3 2 11" xfId="1984" xr:uid="{00000000-0005-0000-0000-0000971D0000}"/>
    <cellStyle name="Normal 3 3 2 11 2" xfId="5582" xr:uid="{00000000-0005-0000-0000-0000981D0000}"/>
    <cellStyle name="Normal 3 3 2 11 2 2" xfId="12778" xr:uid="{00000000-0005-0000-0000-0000991D0000}"/>
    <cellStyle name="Normal 3 3 2 11 3" xfId="9180" xr:uid="{00000000-0005-0000-0000-00009A1D0000}"/>
    <cellStyle name="Normal 3 3 2 12" xfId="3742" xr:uid="{00000000-0005-0000-0000-00009B1D0000}"/>
    <cellStyle name="Normal 3 3 2 12 2" xfId="7340" xr:uid="{00000000-0005-0000-0000-00009C1D0000}"/>
    <cellStyle name="Normal 3 3 2 12 2 2" xfId="14536" xr:uid="{00000000-0005-0000-0000-00009D1D0000}"/>
    <cellStyle name="Normal 3 3 2 12 3" xfId="10938" xr:uid="{00000000-0005-0000-0000-00009E1D0000}"/>
    <cellStyle name="Normal 3 3 2 13" xfId="3830" xr:uid="{00000000-0005-0000-0000-00009F1D0000}"/>
    <cellStyle name="Normal 3 3 2 13 2" xfId="11026" xr:uid="{00000000-0005-0000-0000-0000A01D0000}"/>
    <cellStyle name="Normal 3 3 2 14" xfId="7428" xr:uid="{00000000-0005-0000-0000-0000A11D0000}"/>
    <cellStyle name="Normal 3 3 2 15" xfId="222" xr:uid="{00000000-0005-0000-0000-0000A21D0000}"/>
    <cellStyle name="Normal 3 3 2 16" xfId="133" xr:uid="{00000000-0005-0000-0000-0000A31D0000}"/>
    <cellStyle name="Normal 3 3 2 2" xfId="65" xr:uid="{00000000-0005-0000-0000-0000A41D0000}"/>
    <cellStyle name="Normal 3 3 2 2 10" xfId="3764" xr:uid="{00000000-0005-0000-0000-0000A51D0000}"/>
    <cellStyle name="Normal 3 3 2 2 10 2" xfId="7362" xr:uid="{00000000-0005-0000-0000-0000A61D0000}"/>
    <cellStyle name="Normal 3 3 2 2 10 2 2" xfId="14558" xr:uid="{00000000-0005-0000-0000-0000A71D0000}"/>
    <cellStyle name="Normal 3 3 2 2 10 3" xfId="10960" xr:uid="{00000000-0005-0000-0000-0000A81D0000}"/>
    <cellStyle name="Normal 3 3 2 2 11" xfId="3844" xr:uid="{00000000-0005-0000-0000-0000A91D0000}"/>
    <cellStyle name="Normal 3 3 2 2 11 2" xfId="11040" xr:uid="{00000000-0005-0000-0000-0000AA1D0000}"/>
    <cellStyle name="Normal 3 3 2 2 12" xfId="7442" xr:uid="{00000000-0005-0000-0000-0000AB1D0000}"/>
    <cellStyle name="Normal 3 3 2 2 13" xfId="236" xr:uid="{00000000-0005-0000-0000-0000AC1D0000}"/>
    <cellStyle name="Normal 3 3 2 2 14" xfId="155" xr:uid="{00000000-0005-0000-0000-0000AD1D0000}"/>
    <cellStyle name="Normal 3 3 2 2 2" xfId="66" xr:uid="{00000000-0005-0000-0000-0000AE1D0000}"/>
    <cellStyle name="Normal 3 3 2 2 2 10" xfId="7464" xr:uid="{00000000-0005-0000-0000-0000AF1D0000}"/>
    <cellStyle name="Normal 3 3 2 2 2 11" xfId="258" xr:uid="{00000000-0005-0000-0000-0000B01D0000}"/>
    <cellStyle name="Normal 3 3 2 2 2 12" xfId="177" xr:uid="{00000000-0005-0000-0000-0000B11D0000}"/>
    <cellStyle name="Normal 3 3 2 2 2 2" xfId="343" xr:uid="{00000000-0005-0000-0000-0000B21D0000}"/>
    <cellStyle name="Normal 3 3 2 2 2 2 2" xfId="491" xr:uid="{00000000-0005-0000-0000-0000B31D0000}"/>
    <cellStyle name="Normal 3 3 2 2 2 2 2 2" xfId="783" xr:uid="{00000000-0005-0000-0000-0000B41D0000}"/>
    <cellStyle name="Normal 3 3 2 2 2 2 2 2 2" xfId="1662" xr:uid="{00000000-0005-0000-0000-0000B51D0000}"/>
    <cellStyle name="Normal 3 3 2 2 2 2 2 2 2 2" xfId="3414" xr:uid="{00000000-0005-0000-0000-0000B61D0000}"/>
    <cellStyle name="Normal 3 3 2 2 2 2 2 2 2 2 2" xfId="7012" xr:uid="{00000000-0005-0000-0000-0000B71D0000}"/>
    <cellStyle name="Normal 3 3 2 2 2 2 2 2 2 2 2 2" xfId="14208" xr:uid="{00000000-0005-0000-0000-0000B81D0000}"/>
    <cellStyle name="Normal 3 3 2 2 2 2 2 2 2 2 3" xfId="10610" xr:uid="{00000000-0005-0000-0000-0000B91D0000}"/>
    <cellStyle name="Normal 3 3 2 2 2 2 2 2 2 3" xfId="5260" xr:uid="{00000000-0005-0000-0000-0000BA1D0000}"/>
    <cellStyle name="Normal 3 3 2 2 2 2 2 2 2 3 2" xfId="12456" xr:uid="{00000000-0005-0000-0000-0000BB1D0000}"/>
    <cellStyle name="Normal 3 3 2 2 2 2 2 2 2 4" xfId="8858" xr:uid="{00000000-0005-0000-0000-0000BC1D0000}"/>
    <cellStyle name="Normal 3 3 2 2 2 2 2 2 3" xfId="2538" xr:uid="{00000000-0005-0000-0000-0000BD1D0000}"/>
    <cellStyle name="Normal 3 3 2 2 2 2 2 2 3 2" xfId="6136" xr:uid="{00000000-0005-0000-0000-0000BE1D0000}"/>
    <cellStyle name="Normal 3 3 2 2 2 2 2 2 3 2 2" xfId="13332" xr:uid="{00000000-0005-0000-0000-0000BF1D0000}"/>
    <cellStyle name="Normal 3 3 2 2 2 2 2 2 3 3" xfId="9734" xr:uid="{00000000-0005-0000-0000-0000C01D0000}"/>
    <cellStyle name="Normal 3 3 2 2 2 2 2 2 4" xfId="4384" xr:uid="{00000000-0005-0000-0000-0000C11D0000}"/>
    <cellStyle name="Normal 3 3 2 2 2 2 2 2 4 2" xfId="11580" xr:uid="{00000000-0005-0000-0000-0000C21D0000}"/>
    <cellStyle name="Normal 3 3 2 2 2 2 2 2 5" xfId="7982" xr:uid="{00000000-0005-0000-0000-0000C31D0000}"/>
    <cellStyle name="Normal 3 3 2 2 2 2 2 3" xfId="1078" xr:uid="{00000000-0005-0000-0000-0000C41D0000}"/>
    <cellStyle name="Normal 3 3 2 2 2 2 2 3 2" xfId="1954" xr:uid="{00000000-0005-0000-0000-0000C51D0000}"/>
    <cellStyle name="Normal 3 3 2 2 2 2 2 3 2 2" xfId="3706" xr:uid="{00000000-0005-0000-0000-0000C61D0000}"/>
    <cellStyle name="Normal 3 3 2 2 2 2 2 3 2 2 2" xfId="7304" xr:uid="{00000000-0005-0000-0000-0000C71D0000}"/>
    <cellStyle name="Normal 3 3 2 2 2 2 2 3 2 2 2 2" xfId="14500" xr:uid="{00000000-0005-0000-0000-0000C81D0000}"/>
    <cellStyle name="Normal 3 3 2 2 2 2 2 3 2 2 3" xfId="10902" xr:uid="{00000000-0005-0000-0000-0000C91D0000}"/>
    <cellStyle name="Normal 3 3 2 2 2 2 2 3 2 3" xfId="5552" xr:uid="{00000000-0005-0000-0000-0000CA1D0000}"/>
    <cellStyle name="Normal 3 3 2 2 2 2 2 3 2 3 2" xfId="12748" xr:uid="{00000000-0005-0000-0000-0000CB1D0000}"/>
    <cellStyle name="Normal 3 3 2 2 2 2 2 3 2 4" xfId="9150" xr:uid="{00000000-0005-0000-0000-0000CC1D0000}"/>
    <cellStyle name="Normal 3 3 2 2 2 2 2 3 3" xfId="2830" xr:uid="{00000000-0005-0000-0000-0000CD1D0000}"/>
    <cellStyle name="Normal 3 3 2 2 2 2 2 3 3 2" xfId="6428" xr:uid="{00000000-0005-0000-0000-0000CE1D0000}"/>
    <cellStyle name="Normal 3 3 2 2 2 2 2 3 3 2 2" xfId="13624" xr:uid="{00000000-0005-0000-0000-0000CF1D0000}"/>
    <cellStyle name="Normal 3 3 2 2 2 2 2 3 3 3" xfId="10026" xr:uid="{00000000-0005-0000-0000-0000D01D0000}"/>
    <cellStyle name="Normal 3 3 2 2 2 2 2 3 4" xfId="4676" xr:uid="{00000000-0005-0000-0000-0000D11D0000}"/>
    <cellStyle name="Normal 3 3 2 2 2 2 2 3 4 2" xfId="11872" xr:uid="{00000000-0005-0000-0000-0000D21D0000}"/>
    <cellStyle name="Normal 3 3 2 2 2 2 2 3 5" xfId="8274" xr:uid="{00000000-0005-0000-0000-0000D31D0000}"/>
    <cellStyle name="Normal 3 3 2 2 2 2 2 4" xfId="1370" xr:uid="{00000000-0005-0000-0000-0000D41D0000}"/>
    <cellStyle name="Normal 3 3 2 2 2 2 2 4 2" xfId="3122" xr:uid="{00000000-0005-0000-0000-0000D51D0000}"/>
    <cellStyle name="Normal 3 3 2 2 2 2 2 4 2 2" xfId="6720" xr:uid="{00000000-0005-0000-0000-0000D61D0000}"/>
    <cellStyle name="Normal 3 3 2 2 2 2 2 4 2 2 2" xfId="13916" xr:uid="{00000000-0005-0000-0000-0000D71D0000}"/>
    <cellStyle name="Normal 3 3 2 2 2 2 2 4 2 3" xfId="10318" xr:uid="{00000000-0005-0000-0000-0000D81D0000}"/>
    <cellStyle name="Normal 3 3 2 2 2 2 2 4 3" xfId="4968" xr:uid="{00000000-0005-0000-0000-0000D91D0000}"/>
    <cellStyle name="Normal 3 3 2 2 2 2 2 4 3 2" xfId="12164" xr:uid="{00000000-0005-0000-0000-0000DA1D0000}"/>
    <cellStyle name="Normal 3 3 2 2 2 2 2 4 4" xfId="8566" xr:uid="{00000000-0005-0000-0000-0000DB1D0000}"/>
    <cellStyle name="Normal 3 3 2 2 2 2 2 5" xfId="2246" xr:uid="{00000000-0005-0000-0000-0000DC1D0000}"/>
    <cellStyle name="Normal 3 3 2 2 2 2 2 5 2" xfId="5844" xr:uid="{00000000-0005-0000-0000-0000DD1D0000}"/>
    <cellStyle name="Normal 3 3 2 2 2 2 2 5 2 2" xfId="13040" xr:uid="{00000000-0005-0000-0000-0000DE1D0000}"/>
    <cellStyle name="Normal 3 3 2 2 2 2 2 5 3" xfId="9442" xr:uid="{00000000-0005-0000-0000-0000DF1D0000}"/>
    <cellStyle name="Normal 3 3 2 2 2 2 2 6" xfId="4092" xr:uid="{00000000-0005-0000-0000-0000E01D0000}"/>
    <cellStyle name="Normal 3 3 2 2 2 2 2 6 2" xfId="11288" xr:uid="{00000000-0005-0000-0000-0000E11D0000}"/>
    <cellStyle name="Normal 3 3 2 2 2 2 2 7" xfId="7690" xr:uid="{00000000-0005-0000-0000-0000E21D0000}"/>
    <cellStyle name="Normal 3 3 2 2 2 2 3" xfId="637" xr:uid="{00000000-0005-0000-0000-0000E31D0000}"/>
    <cellStyle name="Normal 3 3 2 2 2 2 3 2" xfId="1516" xr:uid="{00000000-0005-0000-0000-0000E41D0000}"/>
    <cellStyle name="Normal 3 3 2 2 2 2 3 2 2" xfId="3268" xr:uid="{00000000-0005-0000-0000-0000E51D0000}"/>
    <cellStyle name="Normal 3 3 2 2 2 2 3 2 2 2" xfId="6866" xr:uid="{00000000-0005-0000-0000-0000E61D0000}"/>
    <cellStyle name="Normal 3 3 2 2 2 2 3 2 2 2 2" xfId="14062" xr:uid="{00000000-0005-0000-0000-0000E71D0000}"/>
    <cellStyle name="Normal 3 3 2 2 2 2 3 2 2 3" xfId="10464" xr:uid="{00000000-0005-0000-0000-0000E81D0000}"/>
    <cellStyle name="Normal 3 3 2 2 2 2 3 2 3" xfId="5114" xr:uid="{00000000-0005-0000-0000-0000E91D0000}"/>
    <cellStyle name="Normal 3 3 2 2 2 2 3 2 3 2" xfId="12310" xr:uid="{00000000-0005-0000-0000-0000EA1D0000}"/>
    <cellStyle name="Normal 3 3 2 2 2 2 3 2 4" xfId="8712" xr:uid="{00000000-0005-0000-0000-0000EB1D0000}"/>
    <cellStyle name="Normal 3 3 2 2 2 2 3 3" xfId="2392" xr:uid="{00000000-0005-0000-0000-0000EC1D0000}"/>
    <cellStyle name="Normal 3 3 2 2 2 2 3 3 2" xfId="5990" xr:uid="{00000000-0005-0000-0000-0000ED1D0000}"/>
    <cellStyle name="Normal 3 3 2 2 2 2 3 3 2 2" xfId="13186" xr:uid="{00000000-0005-0000-0000-0000EE1D0000}"/>
    <cellStyle name="Normal 3 3 2 2 2 2 3 3 3" xfId="9588" xr:uid="{00000000-0005-0000-0000-0000EF1D0000}"/>
    <cellStyle name="Normal 3 3 2 2 2 2 3 4" xfId="4238" xr:uid="{00000000-0005-0000-0000-0000F01D0000}"/>
    <cellStyle name="Normal 3 3 2 2 2 2 3 4 2" xfId="11434" xr:uid="{00000000-0005-0000-0000-0000F11D0000}"/>
    <cellStyle name="Normal 3 3 2 2 2 2 3 5" xfId="7836" xr:uid="{00000000-0005-0000-0000-0000F21D0000}"/>
    <cellStyle name="Normal 3 3 2 2 2 2 4" xfId="932" xr:uid="{00000000-0005-0000-0000-0000F31D0000}"/>
    <cellStyle name="Normal 3 3 2 2 2 2 4 2" xfId="1808" xr:uid="{00000000-0005-0000-0000-0000F41D0000}"/>
    <cellStyle name="Normal 3 3 2 2 2 2 4 2 2" xfId="3560" xr:uid="{00000000-0005-0000-0000-0000F51D0000}"/>
    <cellStyle name="Normal 3 3 2 2 2 2 4 2 2 2" xfId="7158" xr:uid="{00000000-0005-0000-0000-0000F61D0000}"/>
    <cellStyle name="Normal 3 3 2 2 2 2 4 2 2 2 2" xfId="14354" xr:uid="{00000000-0005-0000-0000-0000F71D0000}"/>
    <cellStyle name="Normal 3 3 2 2 2 2 4 2 2 3" xfId="10756" xr:uid="{00000000-0005-0000-0000-0000F81D0000}"/>
    <cellStyle name="Normal 3 3 2 2 2 2 4 2 3" xfId="5406" xr:uid="{00000000-0005-0000-0000-0000F91D0000}"/>
    <cellStyle name="Normal 3 3 2 2 2 2 4 2 3 2" xfId="12602" xr:uid="{00000000-0005-0000-0000-0000FA1D0000}"/>
    <cellStyle name="Normal 3 3 2 2 2 2 4 2 4" xfId="9004" xr:uid="{00000000-0005-0000-0000-0000FB1D0000}"/>
    <cellStyle name="Normal 3 3 2 2 2 2 4 3" xfId="2684" xr:uid="{00000000-0005-0000-0000-0000FC1D0000}"/>
    <cellStyle name="Normal 3 3 2 2 2 2 4 3 2" xfId="6282" xr:uid="{00000000-0005-0000-0000-0000FD1D0000}"/>
    <cellStyle name="Normal 3 3 2 2 2 2 4 3 2 2" xfId="13478" xr:uid="{00000000-0005-0000-0000-0000FE1D0000}"/>
    <cellStyle name="Normal 3 3 2 2 2 2 4 3 3" xfId="9880" xr:uid="{00000000-0005-0000-0000-0000FF1D0000}"/>
    <cellStyle name="Normal 3 3 2 2 2 2 4 4" xfId="4530" xr:uid="{00000000-0005-0000-0000-0000001E0000}"/>
    <cellStyle name="Normal 3 3 2 2 2 2 4 4 2" xfId="11726" xr:uid="{00000000-0005-0000-0000-0000011E0000}"/>
    <cellStyle name="Normal 3 3 2 2 2 2 4 5" xfId="8128" xr:uid="{00000000-0005-0000-0000-0000021E0000}"/>
    <cellStyle name="Normal 3 3 2 2 2 2 5" xfId="1224" xr:uid="{00000000-0005-0000-0000-0000031E0000}"/>
    <cellStyle name="Normal 3 3 2 2 2 2 5 2" xfId="2976" xr:uid="{00000000-0005-0000-0000-0000041E0000}"/>
    <cellStyle name="Normal 3 3 2 2 2 2 5 2 2" xfId="6574" xr:uid="{00000000-0005-0000-0000-0000051E0000}"/>
    <cellStyle name="Normal 3 3 2 2 2 2 5 2 2 2" xfId="13770" xr:uid="{00000000-0005-0000-0000-0000061E0000}"/>
    <cellStyle name="Normal 3 3 2 2 2 2 5 2 3" xfId="10172" xr:uid="{00000000-0005-0000-0000-0000071E0000}"/>
    <cellStyle name="Normal 3 3 2 2 2 2 5 3" xfId="4822" xr:uid="{00000000-0005-0000-0000-0000081E0000}"/>
    <cellStyle name="Normal 3 3 2 2 2 2 5 3 2" xfId="12018" xr:uid="{00000000-0005-0000-0000-0000091E0000}"/>
    <cellStyle name="Normal 3 3 2 2 2 2 5 4" xfId="8420" xr:uid="{00000000-0005-0000-0000-00000A1E0000}"/>
    <cellStyle name="Normal 3 3 2 2 2 2 6" xfId="2100" xr:uid="{00000000-0005-0000-0000-00000B1E0000}"/>
    <cellStyle name="Normal 3 3 2 2 2 2 6 2" xfId="5698" xr:uid="{00000000-0005-0000-0000-00000C1E0000}"/>
    <cellStyle name="Normal 3 3 2 2 2 2 6 2 2" xfId="12894" xr:uid="{00000000-0005-0000-0000-00000D1E0000}"/>
    <cellStyle name="Normal 3 3 2 2 2 2 6 3" xfId="9296" xr:uid="{00000000-0005-0000-0000-00000E1E0000}"/>
    <cellStyle name="Normal 3 3 2 2 2 2 7" xfId="3946" xr:uid="{00000000-0005-0000-0000-00000F1E0000}"/>
    <cellStyle name="Normal 3 3 2 2 2 2 7 2" xfId="11142" xr:uid="{00000000-0005-0000-0000-0000101E0000}"/>
    <cellStyle name="Normal 3 3 2 2 2 2 8" xfId="7544" xr:uid="{00000000-0005-0000-0000-0000111E0000}"/>
    <cellStyle name="Normal 3 3 2 2 2 3" xfId="411" xr:uid="{00000000-0005-0000-0000-0000121E0000}"/>
    <cellStyle name="Normal 3 3 2 2 2 3 2" xfId="703" xr:uid="{00000000-0005-0000-0000-0000131E0000}"/>
    <cellStyle name="Normal 3 3 2 2 2 3 2 2" xfId="1582" xr:uid="{00000000-0005-0000-0000-0000141E0000}"/>
    <cellStyle name="Normal 3 3 2 2 2 3 2 2 2" xfId="3334" xr:uid="{00000000-0005-0000-0000-0000151E0000}"/>
    <cellStyle name="Normal 3 3 2 2 2 3 2 2 2 2" xfId="6932" xr:uid="{00000000-0005-0000-0000-0000161E0000}"/>
    <cellStyle name="Normal 3 3 2 2 2 3 2 2 2 2 2" xfId="14128" xr:uid="{00000000-0005-0000-0000-0000171E0000}"/>
    <cellStyle name="Normal 3 3 2 2 2 3 2 2 2 3" xfId="10530" xr:uid="{00000000-0005-0000-0000-0000181E0000}"/>
    <cellStyle name="Normal 3 3 2 2 2 3 2 2 3" xfId="5180" xr:uid="{00000000-0005-0000-0000-0000191E0000}"/>
    <cellStyle name="Normal 3 3 2 2 2 3 2 2 3 2" xfId="12376" xr:uid="{00000000-0005-0000-0000-00001A1E0000}"/>
    <cellStyle name="Normal 3 3 2 2 2 3 2 2 4" xfId="8778" xr:uid="{00000000-0005-0000-0000-00001B1E0000}"/>
    <cellStyle name="Normal 3 3 2 2 2 3 2 3" xfId="2458" xr:uid="{00000000-0005-0000-0000-00001C1E0000}"/>
    <cellStyle name="Normal 3 3 2 2 2 3 2 3 2" xfId="6056" xr:uid="{00000000-0005-0000-0000-00001D1E0000}"/>
    <cellStyle name="Normal 3 3 2 2 2 3 2 3 2 2" xfId="13252" xr:uid="{00000000-0005-0000-0000-00001E1E0000}"/>
    <cellStyle name="Normal 3 3 2 2 2 3 2 3 3" xfId="9654" xr:uid="{00000000-0005-0000-0000-00001F1E0000}"/>
    <cellStyle name="Normal 3 3 2 2 2 3 2 4" xfId="4304" xr:uid="{00000000-0005-0000-0000-0000201E0000}"/>
    <cellStyle name="Normal 3 3 2 2 2 3 2 4 2" xfId="11500" xr:uid="{00000000-0005-0000-0000-0000211E0000}"/>
    <cellStyle name="Normal 3 3 2 2 2 3 2 5" xfId="7902" xr:uid="{00000000-0005-0000-0000-0000221E0000}"/>
    <cellStyle name="Normal 3 3 2 2 2 3 3" xfId="998" xr:uid="{00000000-0005-0000-0000-0000231E0000}"/>
    <cellStyle name="Normal 3 3 2 2 2 3 3 2" xfId="1874" xr:uid="{00000000-0005-0000-0000-0000241E0000}"/>
    <cellStyle name="Normal 3 3 2 2 2 3 3 2 2" xfId="3626" xr:uid="{00000000-0005-0000-0000-0000251E0000}"/>
    <cellStyle name="Normal 3 3 2 2 2 3 3 2 2 2" xfId="7224" xr:uid="{00000000-0005-0000-0000-0000261E0000}"/>
    <cellStyle name="Normal 3 3 2 2 2 3 3 2 2 2 2" xfId="14420" xr:uid="{00000000-0005-0000-0000-0000271E0000}"/>
    <cellStyle name="Normal 3 3 2 2 2 3 3 2 2 3" xfId="10822" xr:uid="{00000000-0005-0000-0000-0000281E0000}"/>
    <cellStyle name="Normal 3 3 2 2 2 3 3 2 3" xfId="5472" xr:uid="{00000000-0005-0000-0000-0000291E0000}"/>
    <cellStyle name="Normal 3 3 2 2 2 3 3 2 3 2" xfId="12668" xr:uid="{00000000-0005-0000-0000-00002A1E0000}"/>
    <cellStyle name="Normal 3 3 2 2 2 3 3 2 4" xfId="9070" xr:uid="{00000000-0005-0000-0000-00002B1E0000}"/>
    <cellStyle name="Normal 3 3 2 2 2 3 3 3" xfId="2750" xr:uid="{00000000-0005-0000-0000-00002C1E0000}"/>
    <cellStyle name="Normal 3 3 2 2 2 3 3 3 2" xfId="6348" xr:uid="{00000000-0005-0000-0000-00002D1E0000}"/>
    <cellStyle name="Normal 3 3 2 2 2 3 3 3 2 2" xfId="13544" xr:uid="{00000000-0005-0000-0000-00002E1E0000}"/>
    <cellStyle name="Normal 3 3 2 2 2 3 3 3 3" xfId="9946" xr:uid="{00000000-0005-0000-0000-00002F1E0000}"/>
    <cellStyle name="Normal 3 3 2 2 2 3 3 4" xfId="4596" xr:uid="{00000000-0005-0000-0000-0000301E0000}"/>
    <cellStyle name="Normal 3 3 2 2 2 3 3 4 2" xfId="11792" xr:uid="{00000000-0005-0000-0000-0000311E0000}"/>
    <cellStyle name="Normal 3 3 2 2 2 3 3 5" xfId="8194" xr:uid="{00000000-0005-0000-0000-0000321E0000}"/>
    <cellStyle name="Normal 3 3 2 2 2 3 4" xfId="1290" xr:uid="{00000000-0005-0000-0000-0000331E0000}"/>
    <cellStyle name="Normal 3 3 2 2 2 3 4 2" xfId="3042" xr:uid="{00000000-0005-0000-0000-0000341E0000}"/>
    <cellStyle name="Normal 3 3 2 2 2 3 4 2 2" xfId="6640" xr:uid="{00000000-0005-0000-0000-0000351E0000}"/>
    <cellStyle name="Normal 3 3 2 2 2 3 4 2 2 2" xfId="13836" xr:uid="{00000000-0005-0000-0000-0000361E0000}"/>
    <cellStyle name="Normal 3 3 2 2 2 3 4 2 3" xfId="10238" xr:uid="{00000000-0005-0000-0000-0000371E0000}"/>
    <cellStyle name="Normal 3 3 2 2 2 3 4 3" xfId="4888" xr:uid="{00000000-0005-0000-0000-0000381E0000}"/>
    <cellStyle name="Normal 3 3 2 2 2 3 4 3 2" xfId="12084" xr:uid="{00000000-0005-0000-0000-0000391E0000}"/>
    <cellStyle name="Normal 3 3 2 2 2 3 4 4" xfId="8486" xr:uid="{00000000-0005-0000-0000-00003A1E0000}"/>
    <cellStyle name="Normal 3 3 2 2 2 3 5" xfId="2166" xr:uid="{00000000-0005-0000-0000-00003B1E0000}"/>
    <cellStyle name="Normal 3 3 2 2 2 3 5 2" xfId="5764" xr:uid="{00000000-0005-0000-0000-00003C1E0000}"/>
    <cellStyle name="Normal 3 3 2 2 2 3 5 2 2" xfId="12960" xr:uid="{00000000-0005-0000-0000-00003D1E0000}"/>
    <cellStyle name="Normal 3 3 2 2 2 3 5 3" xfId="9362" xr:uid="{00000000-0005-0000-0000-00003E1E0000}"/>
    <cellStyle name="Normal 3 3 2 2 2 3 6" xfId="4012" xr:uid="{00000000-0005-0000-0000-00003F1E0000}"/>
    <cellStyle name="Normal 3 3 2 2 2 3 6 2" xfId="11208" xr:uid="{00000000-0005-0000-0000-0000401E0000}"/>
    <cellStyle name="Normal 3 3 2 2 2 3 7" xfId="7610" xr:uid="{00000000-0005-0000-0000-0000411E0000}"/>
    <cellStyle name="Normal 3 3 2 2 2 4" xfId="557" xr:uid="{00000000-0005-0000-0000-0000421E0000}"/>
    <cellStyle name="Normal 3 3 2 2 2 4 2" xfId="1436" xr:uid="{00000000-0005-0000-0000-0000431E0000}"/>
    <cellStyle name="Normal 3 3 2 2 2 4 2 2" xfId="3188" xr:uid="{00000000-0005-0000-0000-0000441E0000}"/>
    <cellStyle name="Normal 3 3 2 2 2 4 2 2 2" xfId="6786" xr:uid="{00000000-0005-0000-0000-0000451E0000}"/>
    <cellStyle name="Normal 3 3 2 2 2 4 2 2 2 2" xfId="13982" xr:uid="{00000000-0005-0000-0000-0000461E0000}"/>
    <cellStyle name="Normal 3 3 2 2 2 4 2 2 3" xfId="10384" xr:uid="{00000000-0005-0000-0000-0000471E0000}"/>
    <cellStyle name="Normal 3 3 2 2 2 4 2 3" xfId="5034" xr:uid="{00000000-0005-0000-0000-0000481E0000}"/>
    <cellStyle name="Normal 3 3 2 2 2 4 2 3 2" xfId="12230" xr:uid="{00000000-0005-0000-0000-0000491E0000}"/>
    <cellStyle name="Normal 3 3 2 2 2 4 2 4" xfId="8632" xr:uid="{00000000-0005-0000-0000-00004A1E0000}"/>
    <cellStyle name="Normal 3 3 2 2 2 4 3" xfId="2312" xr:uid="{00000000-0005-0000-0000-00004B1E0000}"/>
    <cellStyle name="Normal 3 3 2 2 2 4 3 2" xfId="5910" xr:uid="{00000000-0005-0000-0000-00004C1E0000}"/>
    <cellStyle name="Normal 3 3 2 2 2 4 3 2 2" xfId="13106" xr:uid="{00000000-0005-0000-0000-00004D1E0000}"/>
    <cellStyle name="Normal 3 3 2 2 2 4 3 3" xfId="9508" xr:uid="{00000000-0005-0000-0000-00004E1E0000}"/>
    <cellStyle name="Normal 3 3 2 2 2 4 4" xfId="4158" xr:uid="{00000000-0005-0000-0000-00004F1E0000}"/>
    <cellStyle name="Normal 3 3 2 2 2 4 4 2" xfId="11354" xr:uid="{00000000-0005-0000-0000-0000501E0000}"/>
    <cellStyle name="Normal 3 3 2 2 2 4 5" xfId="7756" xr:uid="{00000000-0005-0000-0000-0000511E0000}"/>
    <cellStyle name="Normal 3 3 2 2 2 5" xfId="852" xr:uid="{00000000-0005-0000-0000-0000521E0000}"/>
    <cellStyle name="Normal 3 3 2 2 2 5 2" xfId="1728" xr:uid="{00000000-0005-0000-0000-0000531E0000}"/>
    <cellStyle name="Normal 3 3 2 2 2 5 2 2" xfId="3480" xr:uid="{00000000-0005-0000-0000-0000541E0000}"/>
    <cellStyle name="Normal 3 3 2 2 2 5 2 2 2" xfId="7078" xr:uid="{00000000-0005-0000-0000-0000551E0000}"/>
    <cellStyle name="Normal 3 3 2 2 2 5 2 2 2 2" xfId="14274" xr:uid="{00000000-0005-0000-0000-0000561E0000}"/>
    <cellStyle name="Normal 3 3 2 2 2 5 2 2 3" xfId="10676" xr:uid="{00000000-0005-0000-0000-0000571E0000}"/>
    <cellStyle name="Normal 3 3 2 2 2 5 2 3" xfId="5326" xr:uid="{00000000-0005-0000-0000-0000581E0000}"/>
    <cellStyle name="Normal 3 3 2 2 2 5 2 3 2" xfId="12522" xr:uid="{00000000-0005-0000-0000-0000591E0000}"/>
    <cellStyle name="Normal 3 3 2 2 2 5 2 4" xfId="8924" xr:uid="{00000000-0005-0000-0000-00005A1E0000}"/>
    <cellStyle name="Normal 3 3 2 2 2 5 3" xfId="2604" xr:uid="{00000000-0005-0000-0000-00005B1E0000}"/>
    <cellStyle name="Normal 3 3 2 2 2 5 3 2" xfId="6202" xr:uid="{00000000-0005-0000-0000-00005C1E0000}"/>
    <cellStyle name="Normal 3 3 2 2 2 5 3 2 2" xfId="13398" xr:uid="{00000000-0005-0000-0000-00005D1E0000}"/>
    <cellStyle name="Normal 3 3 2 2 2 5 3 3" xfId="9800" xr:uid="{00000000-0005-0000-0000-00005E1E0000}"/>
    <cellStyle name="Normal 3 3 2 2 2 5 4" xfId="4450" xr:uid="{00000000-0005-0000-0000-00005F1E0000}"/>
    <cellStyle name="Normal 3 3 2 2 2 5 4 2" xfId="11646" xr:uid="{00000000-0005-0000-0000-0000601E0000}"/>
    <cellStyle name="Normal 3 3 2 2 2 5 5" xfId="8048" xr:uid="{00000000-0005-0000-0000-0000611E0000}"/>
    <cellStyle name="Normal 3 3 2 2 2 6" xfId="1144" xr:uid="{00000000-0005-0000-0000-0000621E0000}"/>
    <cellStyle name="Normal 3 3 2 2 2 6 2" xfId="2896" xr:uid="{00000000-0005-0000-0000-0000631E0000}"/>
    <cellStyle name="Normal 3 3 2 2 2 6 2 2" xfId="6494" xr:uid="{00000000-0005-0000-0000-0000641E0000}"/>
    <cellStyle name="Normal 3 3 2 2 2 6 2 2 2" xfId="13690" xr:uid="{00000000-0005-0000-0000-0000651E0000}"/>
    <cellStyle name="Normal 3 3 2 2 2 6 2 3" xfId="10092" xr:uid="{00000000-0005-0000-0000-0000661E0000}"/>
    <cellStyle name="Normal 3 3 2 2 2 6 3" xfId="4742" xr:uid="{00000000-0005-0000-0000-0000671E0000}"/>
    <cellStyle name="Normal 3 3 2 2 2 6 3 2" xfId="11938" xr:uid="{00000000-0005-0000-0000-0000681E0000}"/>
    <cellStyle name="Normal 3 3 2 2 2 6 4" xfId="8340" xr:uid="{00000000-0005-0000-0000-0000691E0000}"/>
    <cellStyle name="Normal 3 3 2 2 2 7" xfId="2020" xr:uid="{00000000-0005-0000-0000-00006A1E0000}"/>
    <cellStyle name="Normal 3 3 2 2 2 7 2" xfId="5618" xr:uid="{00000000-0005-0000-0000-00006B1E0000}"/>
    <cellStyle name="Normal 3 3 2 2 2 7 2 2" xfId="12814" xr:uid="{00000000-0005-0000-0000-00006C1E0000}"/>
    <cellStyle name="Normal 3 3 2 2 2 7 3" xfId="9216" xr:uid="{00000000-0005-0000-0000-00006D1E0000}"/>
    <cellStyle name="Normal 3 3 2 2 2 8" xfId="3786" xr:uid="{00000000-0005-0000-0000-00006E1E0000}"/>
    <cellStyle name="Normal 3 3 2 2 2 8 2" xfId="7384" xr:uid="{00000000-0005-0000-0000-00006F1E0000}"/>
    <cellStyle name="Normal 3 3 2 2 2 8 2 2" xfId="14580" xr:uid="{00000000-0005-0000-0000-0000701E0000}"/>
    <cellStyle name="Normal 3 3 2 2 2 8 3" xfId="10982" xr:uid="{00000000-0005-0000-0000-0000711E0000}"/>
    <cellStyle name="Normal 3 3 2 2 2 9" xfId="3866" xr:uid="{00000000-0005-0000-0000-0000721E0000}"/>
    <cellStyle name="Normal 3 3 2 2 2 9 2" xfId="11062" xr:uid="{00000000-0005-0000-0000-0000731E0000}"/>
    <cellStyle name="Normal 3 3 2 2 3" xfId="67" xr:uid="{00000000-0005-0000-0000-0000741E0000}"/>
    <cellStyle name="Normal 3 3 2 2 3 10" xfId="7486" xr:uid="{00000000-0005-0000-0000-0000751E0000}"/>
    <cellStyle name="Normal 3 3 2 2 3 11" xfId="281" xr:uid="{00000000-0005-0000-0000-0000761E0000}"/>
    <cellStyle name="Normal 3 3 2 2 3 12" xfId="199" xr:uid="{00000000-0005-0000-0000-0000771E0000}"/>
    <cellStyle name="Normal 3 3 2 2 3 2" xfId="366" xr:uid="{00000000-0005-0000-0000-0000781E0000}"/>
    <cellStyle name="Normal 3 3 2 2 3 2 2" xfId="513" xr:uid="{00000000-0005-0000-0000-0000791E0000}"/>
    <cellStyle name="Normal 3 3 2 2 3 2 2 2" xfId="805" xr:uid="{00000000-0005-0000-0000-00007A1E0000}"/>
    <cellStyle name="Normal 3 3 2 2 3 2 2 2 2" xfId="1684" xr:uid="{00000000-0005-0000-0000-00007B1E0000}"/>
    <cellStyle name="Normal 3 3 2 2 3 2 2 2 2 2" xfId="3436" xr:uid="{00000000-0005-0000-0000-00007C1E0000}"/>
    <cellStyle name="Normal 3 3 2 2 3 2 2 2 2 2 2" xfId="7034" xr:uid="{00000000-0005-0000-0000-00007D1E0000}"/>
    <cellStyle name="Normal 3 3 2 2 3 2 2 2 2 2 2 2" xfId="14230" xr:uid="{00000000-0005-0000-0000-00007E1E0000}"/>
    <cellStyle name="Normal 3 3 2 2 3 2 2 2 2 2 3" xfId="10632" xr:uid="{00000000-0005-0000-0000-00007F1E0000}"/>
    <cellStyle name="Normal 3 3 2 2 3 2 2 2 2 3" xfId="5282" xr:uid="{00000000-0005-0000-0000-0000801E0000}"/>
    <cellStyle name="Normal 3 3 2 2 3 2 2 2 2 3 2" xfId="12478" xr:uid="{00000000-0005-0000-0000-0000811E0000}"/>
    <cellStyle name="Normal 3 3 2 2 3 2 2 2 2 4" xfId="8880" xr:uid="{00000000-0005-0000-0000-0000821E0000}"/>
    <cellStyle name="Normal 3 3 2 2 3 2 2 2 3" xfId="2560" xr:uid="{00000000-0005-0000-0000-0000831E0000}"/>
    <cellStyle name="Normal 3 3 2 2 3 2 2 2 3 2" xfId="6158" xr:uid="{00000000-0005-0000-0000-0000841E0000}"/>
    <cellStyle name="Normal 3 3 2 2 3 2 2 2 3 2 2" xfId="13354" xr:uid="{00000000-0005-0000-0000-0000851E0000}"/>
    <cellStyle name="Normal 3 3 2 2 3 2 2 2 3 3" xfId="9756" xr:uid="{00000000-0005-0000-0000-0000861E0000}"/>
    <cellStyle name="Normal 3 3 2 2 3 2 2 2 4" xfId="4406" xr:uid="{00000000-0005-0000-0000-0000871E0000}"/>
    <cellStyle name="Normal 3 3 2 2 3 2 2 2 4 2" xfId="11602" xr:uid="{00000000-0005-0000-0000-0000881E0000}"/>
    <cellStyle name="Normal 3 3 2 2 3 2 2 2 5" xfId="8004" xr:uid="{00000000-0005-0000-0000-0000891E0000}"/>
    <cellStyle name="Normal 3 3 2 2 3 2 2 3" xfId="1100" xr:uid="{00000000-0005-0000-0000-00008A1E0000}"/>
    <cellStyle name="Normal 3 3 2 2 3 2 2 3 2" xfId="1976" xr:uid="{00000000-0005-0000-0000-00008B1E0000}"/>
    <cellStyle name="Normal 3 3 2 2 3 2 2 3 2 2" xfId="3728" xr:uid="{00000000-0005-0000-0000-00008C1E0000}"/>
    <cellStyle name="Normal 3 3 2 2 3 2 2 3 2 2 2" xfId="7326" xr:uid="{00000000-0005-0000-0000-00008D1E0000}"/>
    <cellStyle name="Normal 3 3 2 2 3 2 2 3 2 2 2 2" xfId="14522" xr:uid="{00000000-0005-0000-0000-00008E1E0000}"/>
    <cellStyle name="Normal 3 3 2 2 3 2 2 3 2 2 3" xfId="10924" xr:uid="{00000000-0005-0000-0000-00008F1E0000}"/>
    <cellStyle name="Normal 3 3 2 2 3 2 2 3 2 3" xfId="5574" xr:uid="{00000000-0005-0000-0000-0000901E0000}"/>
    <cellStyle name="Normal 3 3 2 2 3 2 2 3 2 3 2" xfId="12770" xr:uid="{00000000-0005-0000-0000-0000911E0000}"/>
    <cellStyle name="Normal 3 3 2 2 3 2 2 3 2 4" xfId="9172" xr:uid="{00000000-0005-0000-0000-0000921E0000}"/>
    <cellStyle name="Normal 3 3 2 2 3 2 2 3 3" xfId="2852" xr:uid="{00000000-0005-0000-0000-0000931E0000}"/>
    <cellStyle name="Normal 3 3 2 2 3 2 2 3 3 2" xfId="6450" xr:uid="{00000000-0005-0000-0000-0000941E0000}"/>
    <cellStyle name="Normal 3 3 2 2 3 2 2 3 3 2 2" xfId="13646" xr:uid="{00000000-0005-0000-0000-0000951E0000}"/>
    <cellStyle name="Normal 3 3 2 2 3 2 2 3 3 3" xfId="10048" xr:uid="{00000000-0005-0000-0000-0000961E0000}"/>
    <cellStyle name="Normal 3 3 2 2 3 2 2 3 4" xfId="4698" xr:uid="{00000000-0005-0000-0000-0000971E0000}"/>
    <cellStyle name="Normal 3 3 2 2 3 2 2 3 4 2" xfId="11894" xr:uid="{00000000-0005-0000-0000-0000981E0000}"/>
    <cellStyle name="Normal 3 3 2 2 3 2 2 3 5" xfId="8296" xr:uid="{00000000-0005-0000-0000-0000991E0000}"/>
    <cellStyle name="Normal 3 3 2 2 3 2 2 4" xfId="1392" xr:uid="{00000000-0005-0000-0000-00009A1E0000}"/>
    <cellStyle name="Normal 3 3 2 2 3 2 2 4 2" xfId="3144" xr:uid="{00000000-0005-0000-0000-00009B1E0000}"/>
    <cellStyle name="Normal 3 3 2 2 3 2 2 4 2 2" xfId="6742" xr:uid="{00000000-0005-0000-0000-00009C1E0000}"/>
    <cellStyle name="Normal 3 3 2 2 3 2 2 4 2 2 2" xfId="13938" xr:uid="{00000000-0005-0000-0000-00009D1E0000}"/>
    <cellStyle name="Normal 3 3 2 2 3 2 2 4 2 3" xfId="10340" xr:uid="{00000000-0005-0000-0000-00009E1E0000}"/>
    <cellStyle name="Normal 3 3 2 2 3 2 2 4 3" xfId="4990" xr:uid="{00000000-0005-0000-0000-00009F1E0000}"/>
    <cellStyle name="Normal 3 3 2 2 3 2 2 4 3 2" xfId="12186" xr:uid="{00000000-0005-0000-0000-0000A01E0000}"/>
    <cellStyle name="Normal 3 3 2 2 3 2 2 4 4" xfId="8588" xr:uid="{00000000-0005-0000-0000-0000A11E0000}"/>
    <cellStyle name="Normal 3 3 2 2 3 2 2 5" xfId="2268" xr:uid="{00000000-0005-0000-0000-0000A21E0000}"/>
    <cellStyle name="Normal 3 3 2 2 3 2 2 5 2" xfId="5866" xr:uid="{00000000-0005-0000-0000-0000A31E0000}"/>
    <cellStyle name="Normal 3 3 2 2 3 2 2 5 2 2" xfId="13062" xr:uid="{00000000-0005-0000-0000-0000A41E0000}"/>
    <cellStyle name="Normal 3 3 2 2 3 2 2 5 3" xfId="9464" xr:uid="{00000000-0005-0000-0000-0000A51E0000}"/>
    <cellStyle name="Normal 3 3 2 2 3 2 2 6" xfId="4114" xr:uid="{00000000-0005-0000-0000-0000A61E0000}"/>
    <cellStyle name="Normal 3 3 2 2 3 2 2 6 2" xfId="11310" xr:uid="{00000000-0005-0000-0000-0000A71E0000}"/>
    <cellStyle name="Normal 3 3 2 2 3 2 2 7" xfId="7712" xr:uid="{00000000-0005-0000-0000-0000A81E0000}"/>
    <cellStyle name="Normal 3 3 2 2 3 2 3" xfId="659" xr:uid="{00000000-0005-0000-0000-0000A91E0000}"/>
    <cellStyle name="Normal 3 3 2 2 3 2 3 2" xfId="1538" xr:uid="{00000000-0005-0000-0000-0000AA1E0000}"/>
    <cellStyle name="Normal 3 3 2 2 3 2 3 2 2" xfId="3290" xr:uid="{00000000-0005-0000-0000-0000AB1E0000}"/>
    <cellStyle name="Normal 3 3 2 2 3 2 3 2 2 2" xfId="6888" xr:uid="{00000000-0005-0000-0000-0000AC1E0000}"/>
    <cellStyle name="Normal 3 3 2 2 3 2 3 2 2 2 2" xfId="14084" xr:uid="{00000000-0005-0000-0000-0000AD1E0000}"/>
    <cellStyle name="Normal 3 3 2 2 3 2 3 2 2 3" xfId="10486" xr:uid="{00000000-0005-0000-0000-0000AE1E0000}"/>
    <cellStyle name="Normal 3 3 2 2 3 2 3 2 3" xfId="5136" xr:uid="{00000000-0005-0000-0000-0000AF1E0000}"/>
    <cellStyle name="Normal 3 3 2 2 3 2 3 2 3 2" xfId="12332" xr:uid="{00000000-0005-0000-0000-0000B01E0000}"/>
    <cellStyle name="Normal 3 3 2 2 3 2 3 2 4" xfId="8734" xr:uid="{00000000-0005-0000-0000-0000B11E0000}"/>
    <cellStyle name="Normal 3 3 2 2 3 2 3 3" xfId="2414" xr:uid="{00000000-0005-0000-0000-0000B21E0000}"/>
    <cellStyle name="Normal 3 3 2 2 3 2 3 3 2" xfId="6012" xr:uid="{00000000-0005-0000-0000-0000B31E0000}"/>
    <cellStyle name="Normal 3 3 2 2 3 2 3 3 2 2" xfId="13208" xr:uid="{00000000-0005-0000-0000-0000B41E0000}"/>
    <cellStyle name="Normal 3 3 2 2 3 2 3 3 3" xfId="9610" xr:uid="{00000000-0005-0000-0000-0000B51E0000}"/>
    <cellStyle name="Normal 3 3 2 2 3 2 3 4" xfId="4260" xr:uid="{00000000-0005-0000-0000-0000B61E0000}"/>
    <cellStyle name="Normal 3 3 2 2 3 2 3 4 2" xfId="11456" xr:uid="{00000000-0005-0000-0000-0000B71E0000}"/>
    <cellStyle name="Normal 3 3 2 2 3 2 3 5" xfId="7858" xr:uid="{00000000-0005-0000-0000-0000B81E0000}"/>
    <cellStyle name="Normal 3 3 2 2 3 2 4" xfId="954" xr:uid="{00000000-0005-0000-0000-0000B91E0000}"/>
    <cellStyle name="Normal 3 3 2 2 3 2 4 2" xfId="1830" xr:uid="{00000000-0005-0000-0000-0000BA1E0000}"/>
    <cellStyle name="Normal 3 3 2 2 3 2 4 2 2" xfId="3582" xr:uid="{00000000-0005-0000-0000-0000BB1E0000}"/>
    <cellStyle name="Normal 3 3 2 2 3 2 4 2 2 2" xfId="7180" xr:uid="{00000000-0005-0000-0000-0000BC1E0000}"/>
    <cellStyle name="Normal 3 3 2 2 3 2 4 2 2 2 2" xfId="14376" xr:uid="{00000000-0005-0000-0000-0000BD1E0000}"/>
    <cellStyle name="Normal 3 3 2 2 3 2 4 2 2 3" xfId="10778" xr:uid="{00000000-0005-0000-0000-0000BE1E0000}"/>
    <cellStyle name="Normal 3 3 2 2 3 2 4 2 3" xfId="5428" xr:uid="{00000000-0005-0000-0000-0000BF1E0000}"/>
    <cellStyle name="Normal 3 3 2 2 3 2 4 2 3 2" xfId="12624" xr:uid="{00000000-0005-0000-0000-0000C01E0000}"/>
    <cellStyle name="Normal 3 3 2 2 3 2 4 2 4" xfId="9026" xr:uid="{00000000-0005-0000-0000-0000C11E0000}"/>
    <cellStyle name="Normal 3 3 2 2 3 2 4 3" xfId="2706" xr:uid="{00000000-0005-0000-0000-0000C21E0000}"/>
    <cellStyle name="Normal 3 3 2 2 3 2 4 3 2" xfId="6304" xr:uid="{00000000-0005-0000-0000-0000C31E0000}"/>
    <cellStyle name="Normal 3 3 2 2 3 2 4 3 2 2" xfId="13500" xr:uid="{00000000-0005-0000-0000-0000C41E0000}"/>
    <cellStyle name="Normal 3 3 2 2 3 2 4 3 3" xfId="9902" xr:uid="{00000000-0005-0000-0000-0000C51E0000}"/>
    <cellStyle name="Normal 3 3 2 2 3 2 4 4" xfId="4552" xr:uid="{00000000-0005-0000-0000-0000C61E0000}"/>
    <cellStyle name="Normal 3 3 2 2 3 2 4 4 2" xfId="11748" xr:uid="{00000000-0005-0000-0000-0000C71E0000}"/>
    <cellStyle name="Normal 3 3 2 2 3 2 4 5" xfId="8150" xr:uid="{00000000-0005-0000-0000-0000C81E0000}"/>
    <cellStyle name="Normal 3 3 2 2 3 2 5" xfId="1246" xr:uid="{00000000-0005-0000-0000-0000C91E0000}"/>
    <cellStyle name="Normal 3 3 2 2 3 2 5 2" xfId="2998" xr:uid="{00000000-0005-0000-0000-0000CA1E0000}"/>
    <cellStyle name="Normal 3 3 2 2 3 2 5 2 2" xfId="6596" xr:uid="{00000000-0005-0000-0000-0000CB1E0000}"/>
    <cellStyle name="Normal 3 3 2 2 3 2 5 2 2 2" xfId="13792" xr:uid="{00000000-0005-0000-0000-0000CC1E0000}"/>
    <cellStyle name="Normal 3 3 2 2 3 2 5 2 3" xfId="10194" xr:uid="{00000000-0005-0000-0000-0000CD1E0000}"/>
    <cellStyle name="Normal 3 3 2 2 3 2 5 3" xfId="4844" xr:uid="{00000000-0005-0000-0000-0000CE1E0000}"/>
    <cellStyle name="Normal 3 3 2 2 3 2 5 3 2" xfId="12040" xr:uid="{00000000-0005-0000-0000-0000CF1E0000}"/>
    <cellStyle name="Normal 3 3 2 2 3 2 5 4" xfId="8442" xr:uid="{00000000-0005-0000-0000-0000D01E0000}"/>
    <cellStyle name="Normal 3 3 2 2 3 2 6" xfId="2122" xr:uid="{00000000-0005-0000-0000-0000D11E0000}"/>
    <cellStyle name="Normal 3 3 2 2 3 2 6 2" xfId="5720" xr:uid="{00000000-0005-0000-0000-0000D21E0000}"/>
    <cellStyle name="Normal 3 3 2 2 3 2 6 2 2" xfId="12916" xr:uid="{00000000-0005-0000-0000-0000D31E0000}"/>
    <cellStyle name="Normal 3 3 2 2 3 2 6 3" xfId="9318" xr:uid="{00000000-0005-0000-0000-0000D41E0000}"/>
    <cellStyle name="Normal 3 3 2 2 3 2 7" xfId="3968" xr:uid="{00000000-0005-0000-0000-0000D51E0000}"/>
    <cellStyle name="Normal 3 3 2 2 3 2 7 2" xfId="11164" xr:uid="{00000000-0005-0000-0000-0000D61E0000}"/>
    <cellStyle name="Normal 3 3 2 2 3 2 8" xfId="7566" xr:uid="{00000000-0005-0000-0000-0000D71E0000}"/>
    <cellStyle name="Normal 3 3 2 2 3 3" xfId="433" xr:uid="{00000000-0005-0000-0000-0000D81E0000}"/>
    <cellStyle name="Normal 3 3 2 2 3 3 2" xfId="725" xr:uid="{00000000-0005-0000-0000-0000D91E0000}"/>
    <cellStyle name="Normal 3 3 2 2 3 3 2 2" xfId="1604" xr:uid="{00000000-0005-0000-0000-0000DA1E0000}"/>
    <cellStyle name="Normal 3 3 2 2 3 3 2 2 2" xfId="3356" xr:uid="{00000000-0005-0000-0000-0000DB1E0000}"/>
    <cellStyle name="Normal 3 3 2 2 3 3 2 2 2 2" xfId="6954" xr:uid="{00000000-0005-0000-0000-0000DC1E0000}"/>
    <cellStyle name="Normal 3 3 2 2 3 3 2 2 2 2 2" xfId="14150" xr:uid="{00000000-0005-0000-0000-0000DD1E0000}"/>
    <cellStyle name="Normal 3 3 2 2 3 3 2 2 2 3" xfId="10552" xr:uid="{00000000-0005-0000-0000-0000DE1E0000}"/>
    <cellStyle name="Normal 3 3 2 2 3 3 2 2 3" xfId="5202" xr:uid="{00000000-0005-0000-0000-0000DF1E0000}"/>
    <cellStyle name="Normal 3 3 2 2 3 3 2 2 3 2" xfId="12398" xr:uid="{00000000-0005-0000-0000-0000E01E0000}"/>
    <cellStyle name="Normal 3 3 2 2 3 3 2 2 4" xfId="8800" xr:uid="{00000000-0005-0000-0000-0000E11E0000}"/>
    <cellStyle name="Normal 3 3 2 2 3 3 2 3" xfId="2480" xr:uid="{00000000-0005-0000-0000-0000E21E0000}"/>
    <cellStyle name="Normal 3 3 2 2 3 3 2 3 2" xfId="6078" xr:uid="{00000000-0005-0000-0000-0000E31E0000}"/>
    <cellStyle name="Normal 3 3 2 2 3 3 2 3 2 2" xfId="13274" xr:uid="{00000000-0005-0000-0000-0000E41E0000}"/>
    <cellStyle name="Normal 3 3 2 2 3 3 2 3 3" xfId="9676" xr:uid="{00000000-0005-0000-0000-0000E51E0000}"/>
    <cellStyle name="Normal 3 3 2 2 3 3 2 4" xfId="4326" xr:uid="{00000000-0005-0000-0000-0000E61E0000}"/>
    <cellStyle name="Normal 3 3 2 2 3 3 2 4 2" xfId="11522" xr:uid="{00000000-0005-0000-0000-0000E71E0000}"/>
    <cellStyle name="Normal 3 3 2 2 3 3 2 5" xfId="7924" xr:uid="{00000000-0005-0000-0000-0000E81E0000}"/>
    <cellStyle name="Normal 3 3 2 2 3 3 3" xfId="1020" xr:uid="{00000000-0005-0000-0000-0000E91E0000}"/>
    <cellStyle name="Normal 3 3 2 2 3 3 3 2" xfId="1896" xr:uid="{00000000-0005-0000-0000-0000EA1E0000}"/>
    <cellStyle name="Normal 3 3 2 2 3 3 3 2 2" xfId="3648" xr:uid="{00000000-0005-0000-0000-0000EB1E0000}"/>
    <cellStyle name="Normal 3 3 2 2 3 3 3 2 2 2" xfId="7246" xr:uid="{00000000-0005-0000-0000-0000EC1E0000}"/>
    <cellStyle name="Normal 3 3 2 2 3 3 3 2 2 2 2" xfId="14442" xr:uid="{00000000-0005-0000-0000-0000ED1E0000}"/>
    <cellStyle name="Normal 3 3 2 2 3 3 3 2 2 3" xfId="10844" xr:uid="{00000000-0005-0000-0000-0000EE1E0000}"/>
    <cellStyle name="Normal 3 3 2 2 3 3 3 2 3" xfId="5494" xr:uid="{00000000-0005-0000-0000-0000EF1E0000}"/>
    <cellStyle name="Normal 3 3 2 2 3 3 3 2 3 2" xfId="12690" xr:uid="{00000000-0005-0000-0000-0000F01E0000}"/>
    <cellStyle name="Normal 3 3 2 2 3 3 3 2 4" xfId="9092" xr:uid="{00000000-0005-0000-0000-0000F11E0000}"/>
    <cellStyle name="Normal 3 3 2 2 3 3 3 3" xfId="2772" xr:uid="{00000000-0005-0000-0000-0000F21E0000}"/>
    <cellStyle name="Normal 3 3 2 2 3 3 3 3 2" xfId="6370" xr:uid="{00000000-0005-0000-0000-0000F31E0000}"/>
    <cellStyle name="Normal 3 3 2 2 3 3 3 3 2 2" xfId="13566" xr:uid="{00000000-0005-0000-0000-0000F41E0000}"/>
    <cellStyle name="Normal 3 3 2 2 3 3 3 3 3" xfId="9968" xr:uid="{00000000-0005-0000-0000-0000F51E0000}"/>
    <cellStyle name="Normal 3 3 2 2 3 3 3 4" xfId="4618" xr:uid="{00000000-0005-0000-0000-0000F61E0000}"/>
    <cellStyle name="Normal 3 3 2 2 3 3 3 4 2" xfId="11814" xr:uid="{00000000-0005-0000-0000-0000F71E0000}"/>
    <cellStyle name="Normal 3 3 2 2 3 3 3 5" xfId="8216" xr:uid="{00000000-0005-0000-0000-0000F81E0000}"/>
    <cellStyle name="Normal 3 3 2 2 3 3 4" xfId="1312" xr:uid="{00000000-0005-0000-0000-0000F91E0000}"/>
    <cellStyle name="Normal 3 3 2 2 3 3 4 2" xfId="3064" xr:uid="{00000000-0005-0000-0000-0000FA1E0000}"/>
    <cellStyle name="Normal 3 3 2 2 3 3 4 2 2" xfId="6662" xr:uid="{00000000-0005-0000-0000-0000FB1E0000}"/>
    <cellStyle name="Normal 3 3 2 2 3 3 4 2 2 2" xfId="13858" xr:uid="{00000000-0005-0000-0000-0000FC1E0000}"/>
    <cellStyle name="Normal 3 3 2 2 3 3 4 2 3" xfId="10260" xr:uid="{00000000-0005-0000-0000-0000FD1E0000}"/>
    <cellStyle name="Normal 3 3 2 2 3 3 4 3" xfId="4910" xr:uid="{00000000-0005-0000-0000-0000FE1E0000}"/>
    <cellStyle name="Normal 3 3 2 2 3 3 4 3 2" xfId="12106" xr:uid="{00000000-0005-0000-0000-0000FF1E0000}"/>
    <cellStyle name="Normal 3 3 2 2 3 3 4 4" xfId="8508" xr:uid="{00000000-0005-0000-0000-0000001F0000}"/>
    <cellStyle name="Normal 3 3 2 2 3 3 5" xfId="2188" xr:uid="{00000000-0005-0000-0000-0000011F0000}"/>
    <cellStyle name="Normal 3 3 2 2 3 3 5 2" xfId="5786" xr:uid="{00000000-0005-0000-0000-0000021F0000}"/>
    <cellStyle name="Normal 3 3 2 2 3 3 5 2 2" xfId="12982" xr:uid="{00000000-0005-0000-0000-0000031F0000}"/>
    <cellStyle name="Normal 3 3 2 2 3 3 5 3" xfId="9384" xr:uid="{00000000-0005-0000-0000-0000041F0000}"/>
    <cellStyle name="Normal 3 3 2 2 3 3 6" xfId="4034" xr:uid="{00000000-0005-0000-0000-0000051F0000}"/>
    <cellStyle name="Normal 3 3 2 2 3 3 6 2" xfId="11230" xr:uid="{00000000-0005-0000-0000-0000061F0000}"/>
    <cellStyle name="Normal 3 3 2 2 3 3 7" xfId="7632" xr:uid="{00000000-0005-0000-0000-0000071F0000}"/>
    <cellStyle name="Normal 3 3 2 2 3 4" xfId="579" xr:uid="{00000000-0005-0000-0000-0000081F0000}"/>
    <cellStyle name="Normal 3 3 2 2 3 4 2" xfId="1458" xr:uid="{00000000-0005-0000-0000-0000091F0000}"/>
    <cellStyle name="Normal 3 3 2 2 3 4 2 2" xfId="3210" xr:uid="{00000000-0005-0000-0000-00000A1F0000}"/>
    <cellStyle name="Normal 3 3 2 2 3 4 2 2 2" xfId="6808" xr:uid="{00000000-0005-0000-0000-00000B1F0000}"/>
    <cellStyle name="Normal 3 3 2 2 3 4 2 2 2 2" xfId="14004" xr:uid="{00000000-0005-0000-0000-00000C1F0000}"/>
    <cellStyle name="Normal 3 3 2 2 3 4 2 2 3" xfId="10406" xr:uid="{00000000-0005-0000-0000-00000D1F0000}"/>
    <cellStyle name="Normal 3 3 2 2 3 4 2 3" xfId="5056" xr:uid="{00000000-0005-0000-0000-00000E1F0000}"/>
    <cellStyle name="Normal 3 3 2 2 3 4 2 3 2" xfId="12252" xr:uid="{00000000-0005-0000-0000-00000F1F0000}"/>
    <cellStyle name="Normal 3 3 2 2 3 4 2 4" xfId="8654" xr:uid="{00000000-0005-0000-0000-0000101F0000}"/>
    <cellStyle name="Normal 3 3 2 2 3 4 3" xfId="2334" xr:uid="{00000000-0005-0000-0000-0000111F0000}"/>
    <cellStyle name="Normal 3 3 2 2 3 4 3 2" xfId="5932" xr:uid="{00000000-0005-0000-0000-0000121F0000}"/>
    <cellStyle name="Normal 3 3 2 2 3 4 3 2 2" xfId="13128" xr:uid="{00000000-0005-0000-0000-0000131F0000}"/>
    <cellStyle name="Normal 3 3 2 2 3 4 3 3" xfId="9530" xr:uid="{00000000-0005-0000-0000-0000141F0000}"/>
    <cellStyle name="Normal 3 3 2 2 3 4 4" xfId="4180" xr:uid="{00000000-0005-0000-0000-0000151F0000}"/>
    <cellStyle name="Normal 3 3 2 2 3 4 4 2" xfId="11376" xr:uid="{00000000-0005-0000-0000-0000161F0000}"/>
    <cellStyle name="Normal 3 3 2 2 3 4 5" xfId="7778" xr:uid="{00000000-0005-0000-0000-0000171F0000}"/>
    <cellStyle name="Normal 3 3 2 2 3 5" xfId="874" xr:uid="{00000000-0005-0000-0000-0000181F0000}"/>
    <cellStyle name="Normal 3 3 2 2 3 5 2" xfId="1750" xr:uid="{00000000-0005-0000-0000-0000191F0000}"/>
    <cellStyle name="Normal 3 3 2 2 3 5 2 2" xfId="3502" xr:uid="{00000000-0005-0000-0000-00001A1F0000}"/>
    <cellStyle name="Normal 3 3 2 2 3 5 2 2 2" xfId="7100" xr:uid="{00000000-0005-0000-0000-00001B1F0000}"/>
    <cellStyle name="Normal 3 3 2 2 3 5 2 2 2 2" xfId="14296" xr:uid="{00000000-0005-0000-0000-00001C1F0000}"/>
    <cellStyle name="Normal 3 3 2 2 3 5 2 2 3" xfId="10698" xr:uid="{00000000-0005-0000-0000-00001D1F0000}"/>
    <cellStyle name="Normal 3 3 2 2 3 5 2 3" xfId="5348" xr:uid="{00000000-0005-0000-0000-00001E1F0000}"/>
    <cellStyle name="Normal 3 3 2 2 3 5 2 3 2" xfId="12544" xr:uid="{00000000-0005-0000-0000-00001F1F0000}"/>
    <cellStyle name="Normal 3 3 2 2 3 5 2 4" xfId="8946" xr:uid="{00000000-0005-0000-0000-0000201F0000}"/>
    <cellStyle name="Normal 3 3 2 2 3 5 3" xfId="2626" xr:uid="{00000000-0005-0000-0000-0000211F0000}"/>
    <cellStyle name="Normal 3 3 2 2 3 5 3 2" xfId="6224" xr:uid="{00000000-0005-0000-0000-0000221F0000}"/>
    <cellStyle name="Normal 3 3 2 2 3 5 3 2 2" xfId="13420" xr:uid="{00000000-0005-0000-0000-0000231F0000}"/>
    <cellStyle name="Normal 3 3 2 2 3 5 3 3" xfId="9822" xr:uid="{00000000-0005-0000-0000-0000241F0000}"/>
    <cellStyle name="Normal 3 3 2 2 3 5 4" xfId="4472" xr:uid="{00000000-0005-0000-0000-0000251F0000}"/>
    <cellStyle name="Normal 3 3 2 2 3 5 4 2" xfId="11668" xr:uid="{00000000-0005-0000-0000-0000261F0000}"/>
    <cellStyle name="Normal 3 3 2 2 3 5 5" xfId="8070" xr:uid="{00000000-0005-0000-0000-0000271F0000}"/>
    <cellStyle name="Normal 3 3 2 2 3 6" xfId="1166" xr:uid="{00000000-0005-0000-0000-0000281F0000}"/>
    <cellStyle name="Normal 3 3 2 2 3 6 2" xfId="2918" xr:uid="{00000000-0005-0000-0000-0000291F0000}"/>
    <cellStyle name="Normal 3 3 2 2 3 6 2 2" xfId="6516" xr:uid="{00000000-0005-0000-0000-00002A1F0000}"/>
    <cellStyle name="Normal 3 3 2 2 3 6 2 2 2" xfId="13712" xr:uid="{00000000-0005-0000-0000-00002B1F0000}"/>
    <cellStyle name="Normal 3 3 2 2 3 6 2 3" xfId="10114" xr:uid="{00000000-0005-0000-0000-00002C1F0000}"/>
    <cellStyle name="Normal 3 3 2 2 3 6 3" xfId="4764" xr:uid="{00000000-0005-0000-0000-00002D1F0000}"/>
    <cellStyle name="Normal 3 3 2 2 3 6 3 2" xfId="11960" xr:uid="{00000000-0005-0000-0000-00002E1F0000}"/>
    <cellStyle name="Normal 3 3 2 2 3 6 4" xfId="8362" xr:uid="{00000000-0005-0000-0000-00002F1F0000}"/>
    <cellStyle name="Normal 3 3 2 2 3 7" xfId="2042" xr:uid="{00000000-0005-0000-0000-0000301F0000}"/>
    <cellStyle name="Normal 3 3 2 2 3 7 2" xfId="5640" xr:uid="{00000000-0005-0000-0000-0000311F0000}"/>
    <cellStyle name="Normal 3 3 2 2 3 7 2 2" xfId="12836" xr:uid="{00000000-0005-0000-0000-0000321F0000}"/>
    <cellStyle name="Normal 3 3 2 2 3 7 3" xfId="9238" xr:uid="{00000000-0005-0000-0000-0000331F0000}"/>
    <cellStyle name="Normal 3 3 2 2 3 8" xfId="3808" xr:uid="{00000000-0005-0000-0000-0000341F0000}"/>
    <cellStyle name="Normal 3 3 2 2 3 8 2" xfId="7406" xr:uid="{00000000-0005-0000-0000-0000351F0000}"/>
    <cellStyle name="Normal 3 3 2 2 3 8 2 2" xfId="14602" xr:uid="{00000000-0005-0000-0000-0000361F0000}"/>
    <cellStyle name="Normal 3 3 2 2 3 8 3" xfId="11004" xr:uid="{00000000-0005-0000-0000-0000371F0000}"/>
    <cellStyle name="Normal 3 3 2 2 3 9" xfId="3888" xr:uid="{00000000-0005-0000-0000-0000381F0000}"/>
    <cellStyle name="Normal 3 3 2 2 3 9 2" xfId="11084" xr:uid="{00000000-0005-0000-0000-0000391F0000}"/>
    <cellStyle name="Normal 3 3 2 2 4" xfId="321" xr:uid="{00000000-0005-0000-0000-00003A1F0000}"/>
    <cellStyle name="Normal 3 3 2 2 4 2" xfId="469" xr:uid="{00000000-0005-0000-0000-00003B1F0000}"/>
    <cellStyle name="Normal 3 3 2 2 4 2 2" xfId="761" xr:uid="{00000000-0005-0000-0000-00003C1F0000}"/>
    <cellStyle name="Normal 3 3 2 2 4 2 2 2" xfId="1640" xr:uid="{00000000-0005-0000-0000-00003D1F0000}"/>
    <cellStyle name="Normal 3 3 2 2 4 2 2 2 2" xfId="3392" xr:uid="{00000000-0005-0000-0000-00003E1F0000}"/>
    <cellStyle name="Normal 3 3 2 2 4 2 2 2 2 2" xfId="6990" xr:uid="{00000000-0005-0000-0000-00003F1F0000}"/>
    <cellStyle name="Normal 3 3 2 2 4 2 2 2 2 2 2" xfId="14186" xr:uid="{00000000-0005-0000-0000-0000401F0000}"/>
    <cellStyle name="Normal 3 3 2 2 4 2 2 2 2 3" xfId="10588" xr:uid="{00000000-0005-0000-0000-0000411F0000}"/>
    <cellStyle name="Normal 3 3 2 2 4 2 2 2 3" xfId="5238" xr:uid="{00000000-0005-0000-0000-0000421F0000}"/>
    <cellStyle name="Normal 3 3 2 2 4 2 2 2 3 2" xfId="12434" xr:uid="{00000000-0005-0000-0000-0000431F0000}"/>
    <cellStyle name="Normal 3 3 2 2 4 2 2 2 4" xfId="8836" xr:uid="{00000000-0005-0000-0000-0000441F0000}"/>
    <cellStyle name="Normal 3 3 2 2 4 2 2 3" xfId="2516" xr:uid="{00000000-0005-0000-0000-0000451F0000}"/>
    <cellStyle name="Normal 3 3 2 2 4 2 2 3 2" xfId="6114" xr:uid="{00000000-0005-0000-0000-0000461F0000}"/>
    <cellStyle name="Normal 3 3 2 2 4 2 2 3 2 2" xfId="13310" xr:uid="{00000000-0005-0000-0000-0000471F0000}"/>
    <cellStyle name="Normal 3 3 2 2 4 2 2 3 3" xfId="9712" xr:uid="{00000000-0005-0000-0000-0000481F0000}"/>
    <cellStyle name="Normal 3 3 2 2 4 2 2 4" xfId="4362" xr:uid="{00000000-0005-0000-0000-0000491F0000}"/>
    <cellStyle name="Normal 3 3 2 2 4 2 2 4 2" xfId="11558" xr:uid="{00000000-0005-0000-0000-00004A1F0000}"/>
    <cellStyle name="Normal 3 3 2 2 4 2 2 5" xfId="7960" xr:uid="{00000000-0005-0000-0000-00004B1F0000}"/>
    <cellStyle name="Normal 3 3 2 2 4 2 3" xfId="1056" xr:uid="{00000000-0005-0000-0000-00004C1F0000}"/>
    <cellStyle name="Normal 3 3 2 2 4 2 3 2" xfId="1932" xr:uid="{00000000-0005-0000-0000-00004D1F0000}"/>
    <cellStyle name="Normal 3 3 2 2 4 2 3 2 2" xfId="3684" xr:uid="{00000000-0005-0000-0000-00004E1F0000}"/>
    <cellStyle name="Normal 3 3 2 2 4 2 3 2 2 2" xfId="7282" xr:uid="{00000000-0005-0000-0000-00004F1F0000}"/>
    <cellStyle name="Normal 3 3 2 2 4 2 3 2 2 2 2" xfId="14478" xr:uid="{00000000-0005-0000-0000-0000501F0000}"/>
    <cellStyle name="Normal 3 3 2 2 4 2 3 2 2 3" xfId="10880" xr:uid="{00000000-0005-0000-0000-0000511F0000}"/>
    <cellStyle name="Normal 3 3 2 2 4 2 3 2 3" xfId="5530" xr:uid="{00000000-0005-0000-0000-0000521F0000}"/>
    <cellStyle name="Normal 3 3 2 2 4 2 3 2 3 2" xfId="12726" xr:uid="{00000000-0005-0000-0000-0000531F0000}"/>
    <cellStyle name="Normal 3 3 2 2 4 2 3 2 4" xfId="9128" xr:uid="{00000000-0005-0000-0000-0000541F0000}"/>
    <cellStyle name="Normal 3 3 2 2 4 2 3 3" xfId="2808" xr:uid="{00000000-0005-0000-0000-0000551F0000}"/>
    <cellStyle name="Normal 3 3 2 2 4 2 3 3 2" xfId="6406" xr:uid="{00000000-0005-0000-0000-0000561F0000}"/>
    <cellStyle name="Normal 3 3 2 2 4 2 3 3 2 2" xfId="13602" xr:uid="{00000000-0005-0000-0000-0000571F0000}"/>
    <cellStyle name="Normal 3 3 2 2 4 2 3 3 3" xfId="10004" xr:uid="{00000000-0005-0000-0000-0000581F0000}"/>
    <cellStyle name="Normal 3 3 2 2 4 2 3 4" xfId="4654" xr:uid="{00000000-0005-0000-0000-0000591F0000}"/>
    <cellStyle name="Normal 3 3 2 2 4 2 3 4 2" xfId="11850" xr:uid="{00000000-0005-0000-0000-00005A1F0000}"/>
    <cellStyle name="Normal 3 3 2 2 4 2 3 5" xfId="8252" xr:uid="{00000000-0005-0000-0000-00005B1F0000}"/>
    <cellStyle name="Normal 3 3 2 2 4 2 4" xfId="1348" xr:uid="{00000000-0005-0000-0000-00005C1F0000}"/>
    <cellStyle name="Normal 3 3 2 2 4 2 4 2" xfId="3100" xr:uid="{00000000-0005-0000-0000-00005D1F0000}"/>
    <cellStyle name="Normal 3 3 2 2 4 2 4 2 2" xfId="6698" xr:uid="{00000000-0005-0000-0000-00005E1F0000}"/>
    <cellStyle name="Normal 3 3 2 2 4 2 4 2 2 2" xfId="13894" xr:uid="{00000000-0005-0000-0000-00005F1F0000}"/>
    <cellStyle name="Normal 3 3 2 2 4 2 4 2 3" xfId="10296" xr:uid="{00000000-0005-0000-0000-0000601F0000}"/>
    <cellStyle name="Normal 3 3 2 2 4 2 4 3" xfId="4946" xr:uid="{00000000-0005-0000-0000-0000611F0000}"/>
    <cellStyle name="Normal 3 3 2 2 4 2 4 3 2" xfId="12142" xr:uid="{00000000-0005-0000-0000-0000621F0000}"/>
    <cellStyle name="Normal 3 3 2 2 4 2 4 4" xfId="8544" xr:uid="{00000000-0005-0000-0000-0000631F0000}"/>
    <cellStyle name="Normal 3 3 2 2 4 2 5" xfId="2224" xr:uid="{00000000-0005-0000-0000-0000641F0000}"/>
    <cellStyle name="Normal 3 3 2 2 4 2 5 2" xfId="5822" xr:uid="{00000000-0005-0000-0000-0000651F0000}"/>
    <cellStyle name="Normal 3 3 2 2 4 2 5 2 2" xfId="13018" xr:uid="{00000000-0005-0000-0000-0000661F0000}"/>
    <cellStyle name="Normal 3 3 2 2 4 2 5 3" xfId="9420" xr:uid="{00000000-0005-0000-0000-0000671F0000}"/>
    <cellStyle name="Normal 3 3 2 2 4 2 6" xfId="4070" xr:uid="{00000000-0005-0000-0000-0000681F0000}"/>
    <cellStyle name="Normal 3 3 2 2 4 2 6 2" xfId="11266" xr:uid="{00000000-0005-0000-0000-0000691F0000}"/>
    <cellStyle name="Normal 3 3 2 2 4 2 7" xfId="7668" xr:uid="{00000000-0005-0000-0000-00006A1F0000}"/>
    <cellStyle name="Normal 3 3 2 2 4 3" xfId="615" xr:uid="{00000000-0005-0000-0000-00006B1F0000}"/>
    <cellStyle name="Normal 3 3 2 2 4 3 2" xfId="1494" xr:uid="{00000000-0005-0000-0000-00006C1F0000}"/>
    <cellStyle name="Normal 3 3 2 2 4 3 2 2" xfId="3246" xr:uid="{00000000-0005-0000-0000-00006D1F0000}"/>
    <cellStyle name="Normal 3 3 2 2 4 3 2 2 2" xfId="6844" xr:uid="{00000000-0005-0000-0000-00006E1F0000}"/>
    <cellStyle name="Normal 3 3 2 2 4 3 2 2 2 2" xfId="14040" xr:uid="{00000000-0005-0000-0000-00006F1F0000}"/>
    <cellStyle name="Normal 3 3 2 2 4 3 2 2 3" xfId="10442" xr:uid="{00000000-0005-0000-0000-0000701F0000}"/>
    <cellStyle name="Normal 3 3 2 2 4 3 2 3" xfId="5092" xr:uid="{00000000-0005-0000-0000-0000711F0000}"/>
    <cellStyle name="Normal 3 3 2 2 4 3 2 3 2" xfId="12288" xr:uid="{00000000-0005-0000-0000-0000721F0000}"/>
    <cellStyle name="Normal 3 3 2 2 4 3 2 4" xfId="8690" xr:uid="{00000000-0005-0000-0000-0000731F0000}"/>
    <cellStyle name="Normal 3 3 2 2 4 3 3" xfId="2370" xr:uid="{00000000-0005-0000-0000-0000741F0000}"/>
    <cellStyle name="Normal 3 3 2 2 4 3 3 2" xfId="5968" xr:uid="{00000000-0005-0000-0000-0000751F0000}"/>
    <cellStyle name="Normal 3 3 2 2 4 3 3 2 2" xfId="13164" xr:uid="{00000000-0005-0000-0000-0000761F0000}"/>
    <cellStyle name="Normal 3 3 2 2 4 3 3 3" xfId="9566" xr:uid="{00000000-0005-0000-0000-0000771F0000}"/>
    <cellStyle name="Normal 3 3 2 2 4 3 4" xfId="4216" xr:uid="{00000000-0005-0000-0000-0000781F0000}"/>
    <cellStyle name="Normal 3 3 2 2 4 3 4 2" xfId="11412" xr:uid="{00000000-0005-0000-0000-0000791F0000}"/>
    <cellStyle name="Normal 3 3 2 2 4 3 5" xfId="7814" xr:uid="{00000000-0005-0000-0000-00007A1F0000}"/>
    <cellStyle name="Normal 3 3 2 2 4 4" xfId="910" xr:uid="{00000000-0005-0000-0000-00007B1F0000}"/>
    <cellStyle name="Normal 3 3 2 2 4 4 2" xfId="1786" xr:uid="{00000000-0005-0000-0000-00007C1F0000}"/>
    <cellStyle name="Normal 3 3 2 2 4 4 2 2" xfId="3538" xr:uid="{00000000-0005-0000-0000-00007D1F0000}"/>
    <cellStyle name="Normal 3 3 2 2 4 4 2 2 2" xfId="7136" xr:uid="{00000000-0005-0000-0000-00007E1F0000}"/>
    <cellStyle name="Normal 3 3 2 2 4 4 2 2 2 2" xfId="14332" xr:uid="{00000000-0005-0000-0000-00007F1F0000}"/>
    <cellStyle name="Normal 3 3 2 2 4 4 2 2 3" xfId="10734" xr:uid="{00000000-0005-0000-0000-0000801F0000}"/>
    <cellStyle name="Normal 3 3 2 2 4 4 2 3" xfId="5384" xr:uid="{00000000-0005-0000-0000-0000811F0000}"/>
    <cellStyle name="Normal 3 3 2 2 4 4 2 3 2" xfId="12580" xr:uid="{00000000-0005-0000-0000-0000821F0000}"/>
    <cellStyle name="Normal 3 3 2 2 4 4 2 4" xfId="8982" xr:uid="{00000000-0005-0000-0000-0000831F0000}"/>
    <cellStyle name="Normal 3 3 2 2 4 4 3" xfId="2662" xr:uid="{00000000-0005-0000-0000-0000841F0000}"/>
    <cellStyle name="Normal 3 3 2 2 4 4 3 2" xfId="6260" xr:uid="{00000000-0005-0000-0000-0000851F0000}"/>
    <cellStyle name="Normal 3 3 2 2 4 4 3 2 2" xfId="13456" xr:uid="{00000000-0005-0000-0000-0000861F0000}"/>
    <cellStyle name="Normal 3 3 2 2 4 4 3 3" xfId="9858" xr:uid="{00000000-0005-0000-0000-0000871F0000}"/>
    <cellStyle name="Normal 3 3 2 2 4 4 4" xfId="4508" xr:uid="{00000000-0005-0000-0000-0000881F0000}"/>
    <cellStyle name="Normal 3 3 2 2 4 4 4 2" xfId="11704" xr:uid="{00000000-0005-0000-0000-0000891F0000}"/>
    <cellStyle name="Normal 3 3 2 2 4 4 5" xfId="8106" xr:uid="{00000000-0005-0000-0000-00008A1F0000}"/>
    <cellStyle name="Normal 3 3 2 2 4 5" xfId="1202" xr:uid="{00000000-0005-0000-0000-00008B1F0000}"/>
    <cellStyle name="Normal 3 3 2 2 4 5 2" xfId="2954" xr:uid="{00000000-0005-0000-0000-00008C1F0000}"/>
    <cellStyle name="Normal 3 3 2 2 4 5 2 2" xfId="6552" xr:uid="{00000000-0005-0000-0000-00008D1F0000}"/>
    <cellStyle name="Normal 3 3 2 2 4 5 2 2 2" xfId="13748" xr:uid="{00000000-0005-0000-0000-00008E1F0000}"/>
    <cellStyle name="Normal 3 3 2 2 4 5 2 3" xfId="10150" xr:uid="{00000000-0005-0000-0000-00008F1F0000}"/>
    <cellStyle name="Normal 3 3 2 2 4 5 3" xfId="4800" xr:uid="{00000000-0005-0000-0000-0000901F0000}"/>
    <cellStyle name="Normal 3 3 2 2 4 5 3 2" xfId="11996" xr:uid="{00000000-0005-0000-0000-0000911F0000}"/>
    <cellStyle name="Normal 3 3 2 2 4 5 4" xfId="8398" xr:uid="{00000000-0005-0000-0000-0000921F0000}"/>
    <cellStyle name="Normal 3 3 2 2 4 6" xfId="2078" xr:uid="{00000000-0005-0000-0000-0000931F0000}"/>
    <cellStyle name="Normal 3 3 2 2 4 6 2" xfId="5676" xr:uid="{00000000-0005-0000-0000-0000941F0000}"/>
    <cellStyle name="Normal 3 3 2 2 4 6 2 2" xfId="12872" xr:uid="{00000000-0005-0000-0000-0000951F0000}"/>
    <cellStyle name="Normal 3 3 2 2 4 6 3" xfId="9274" xr:uid="{00000000-0005-0000-0000-0000961F0000}"/>
    <cellStyle name="Normal 3 3 2 2 4 7" xfId="3924" xr:uid="{00000000-0005-0000-0000-0000971F0000}"/>
    <cellStyle name="Normal 3 3 2 2 4 7 2" xfId="11120" xr:uid="{00000000-0005-0000-0000-0000981F0000}"/>
    <cellStyle name="Normal 3 3 2 2 4 8" xfId="7522" xr:uid="{00000000-0005-0000-0000-0000991F0000}"/>
    <cellStyle name="Normal 3 3 2 2 5" xfId="389" xr:uid="{00000000-0005-0000-0000-00009A1F0000}"/>
    <cellStyle name="Normal 3 3 2 2 5 2" xfId="681" xr:uid="{00000000-0005-0000-0000-00009B1F0000}"/>
    <cellStyle name="Normal 3 3 2 2 5 2 2" xfId="1560" xr:uid="{00000000-0005-0000-0000-00009C1F0000}"/>
    <cellStyle name="Normal 3 3 2 2 5 2 2 2" xfId="3312" xr:uid="{00000000-0005-0000-0000-00009D1F0000}"/>
    <cellStyle name="Normal 3 3 2 2 5 2 2 2 2" xfId="6910" xr:uid="{00000000-0005-0000-0000-00009E1F0000}"/>
    <cellStyle name="Normal 3 3 2 2 5 2 2 2 2 2" xfId="14106" xr:uid="{00000000-0005-0000-0000-00009F1F0000}"/>
    <cellStyle name="Normal 3 3 2 2 5 2 2 2 3" xfId="10508" xr:uid="{00000000-0005-0000-0000-0000A01F0000}"/>
    <cellStyle name="Normal 3 3 2 2 5 2 2 3" xfId="5158" xr:uid="{00000000-0005-0000-0000-0000A11F0000}"/>
    <cellStyle name="Normal 3 3 2 2 5 2 2 3 2" xfId="12354" xr:uid="{00000000-0005-0000-0000-0000A21F0000}"/>
    <cellStyle name="Normal 3 3 2 2 5 2 2 4" xfId="8756" xr:uid="{00000000-0005-0000-0000-0000A31F0000}"/>
    <cellStyle name="Normal 3 3 2 2 5 2 3" xfId="2436" xr:uid="{00000000-0005-0000-0000-0000A41F0000}"/>
    <cellStyle name="Normal 3 3 2 2 5 2 3 2" xfId="6034" xr:uid="{00000000-0005-0000-0000-0000A51F0000}"/>
    <cellStyle name="Normal 3 3 2 2 5 2 3 2 2" xfId="13230" xr:uid="{00000000-0005-0000-0000-0000A61F0000}"/>
    <cellStyle name="Normal 3 3 2 2 5 2 3 3" xfId="9632" xr:uid="{00000000-0005-0000-0000-0000A71F0000}"/>
    <cellStyle name="Normal 3 3 2 2 5 2 4" xfId="4282" xr:uid="{00000000-0005-0000-0000-0000A81F0000}"/>
    <cellStyle name="Normal 3 3 2 2 5 2 4 2" xfId="11478" xr:uid="{00000000-0005-0000-0000-0000A91F0000}"/>
    <cellStyle name="Normal 3 3 2 2 5 2 5" xfId="7880" xr:uid="{00000000-0005-0000-0000-0000AA1F0000}"/>
    <cellStyle name="Normal 3 3 2 2 5 3" xfId="976" xr:uid="{00000000-0005-0000-0000-0000AB1F0000}"/>
    <cellStyle name="Normal 3 3 2 2 5 3 2" xfId="1852" xr:uid="{00000000-0005-0000-0000-0000AC1F0000}"/>
    <cellStyle name="Normal 3 3 2 2 5 3 2 2" xfId="3604" xr:uid="{00000000-0005-0000-0000-0000AD1F0000}"/>
    <cellStyle name="Normal 3 3 2 2 5 3 2 2 2" xfId="7202" xr:uid="{00000000-0005-0000-0000-0000AE1F0000}"/>
    <cellStyle name="Normal 3 3 2 2 5 3 2 2 2 2" xfId="14398" xr:uid="{00000000-0005-0000-0000-0000AF1F0000}"/>
    <cellStyle name="Normal 3 3 2 2 5 3 2 2 3" xfId="10800" xr:uid="{00000000-0005-0000-0000-0000B01F0000}"/>
    <cellStyle name="Normal 3 3 2 2 5 3 2 3" xfId="5450" xr:uid="{00000000-0005-0000-0000-0000B11F0000}"/>
    <cellStyle name="Normal 3 3 2 2 5 3 2 3 2" xfId="12646" xr:uid="{00000000-0005-0000-0000-0000B21F0000}"/>
    <cellStyle name="Normal 3 3 2 2 5 3 2 4" xfId="9048" xr:uid="{00000000-0005-0000-0000-0000B31F0000}"/>
    <cellStyle name="Normal 3 3 2 2 5 3 3" xfId="2728" xr:uid="{00000000-0005-0000-0000-0000B41F0000}"/>
    <cellStyle name="Normal 3 3 2 2 5 3 3 2" xfId="6326" xr:uid="{00000000-0005-0000-0000-0000B51F0000}"/>
    <cellStyle name="Normal 3 3 2 2 5 3 3 2 2" xfId="13522" xr:uid="{00000000-0005-0000-0000-0000B61F0000}"/>
    <cellStyle name="Normal 3 3 2 2 5 3 3 3" xfId="9924" xr:uid="{00000000-0005-0000-0000-0000B71F0000}"/>
    <cellStyle name="Normal 3 3 2 2 5 3 4" xfId="4574" xr:uid="{00000000-0005-0000-0000-0000B81F0000}"/>
    <cellStyle name="Normal 3 3 2 2 5 3 4 2" xfId="11770" xr:uid="{00000000-0005-0000-0000-0000B91F0000}"/>
    <cellStyle name="Normal 3 3 2 2 5 3 5" xfId="8172" xr:uid="{00000000-0005-0000-0000-0000BA1F0000}"/>
    <cellStyle name="Normal 3 3 2 2 5 4" xfId="1268" xr:uid="{00000000-0005-0000-0000-0000BB1F0000}"/>
    <cellStyle name="Normal 3 3 2 2 5 4 2" xfId="3020" xr:uid="{00000000-0005-0000-0000-0000BC1F0000}"/>
    <cellStyle name="Normal 3 3 2 2 5 4 2 2" xfId="6618" xr:uid="{00000000-0005-0000-0000-0000BD1F0000}"/>
    <cellStyle name="Normal 3 3 2 2 5 4 2 2 2" xfId="13814" xr:uid="{00000000-0005-0000-0000-0000BE1F0000}"/>
    <cellStyle name="Normal 3 3 2 2 5 4 2 3" xfId="10216" xr:uid="{00000000-0005-0000-0000-0000BF1F0000}"/>
    <cellStyle name="Normal 3 3 2 2 5 4 3" xfId="4866" xr:uid="{00000000-0005-0000-0000-0000C01F0000}"/>
    <cellStyle name="Normal 3 3 2 2 5 4 3 2" xfId="12062" xr:uid="{00000000-0005-0000-0000-0000C11F0000}"/>
    <cellStyle name="Normal 3 3 2 2 5 4 4" xfId="8464" xr:uid="{00000000-0005-0000-0000-0000C21F0000}"/>
    <cellStyle name="Normal 3 3 2 2 5 5" xfId="2144" xr:uid="{00000000-0005-0000-0000-0000C31F0000}"/>
    <cellStyle name="Normal 3 3 2 2 5 5 2" xfId="5742" xr:uid="{00000000-0005-0000-0000-0000C41F0000}"/>
    <cellStyle name="Normal 3 3 2 2 5 5 2 2" xfId="12938" xr:uid="{00000000-0005-0000-0000-0000C51F0000}"/>
    <cellStyle name="Normal 3 3 2 2 5 5 3" xfId="9340" xr:uid="{00000000-0005-0000-0000-0000C61F0000}"/>
    <cellStyle name="Normal 3 3 2 2 5 6" xfId="3990" xr:uid="{00000000-0005-0000-0000-0000C71F0000}"/>
    <cellStyle name="Normal 3 3 2 2 5 6 2" xfId="11186" xr:uid="{00000000-0005-0000-0000-0000C81F0000}"/>
    <cellStyle name="Normal 3 3 2 2 5 7" xfId="7588" xr:uid="{00000000-0005-0000-0000-0000C91F0000}"/>
    <cellStyle name="Normal 3 3 2 2 6" xfId="535" xr:uid="{00000000-0005-0000-0000-0000CA1F0000}"/>
    <cellStyle name="Normal 3 3 2 2 6 2" xfId="1414" xr:uid="{00000000-0005-0000-0000-0000CB1F0000}"/>
    <cellStyle name="Normal 3 3 2 2 6 2 2" xfId="3166" xr:uid="{00000000-0005-0000-0000-0000CC1F0000}"/>
    <cellStyle name="Normal 3 3 2 2 6 2 2 2" xfId="6764" xr:uid="{00000000-0005-0000-0000-0000CD1F0000}"/>
    <cellStyle name="Normal 3 3 2 2 6 2 2 2 2" xfId="13960" xr:uid="{00000000-0005-0000-0000-0000CE1F0000}"/>
    <cellStyle name="Normal 3 3 2 2 6 2 2 3" xfId="10362" xr:uid="{00000000-0005-0000-0000-0000CF1F0000}"/>
    <cellStyle name="Normal 3 3 2 2 6 2 3" xfId="5012" xr:uid="{00000000-0005-0000-0000-0000D01F0000}"/>
    <cellStyle name="Normal 3 3 2 2 6 2 3 2" xfId="12208" xr:uid="{00000000-0005-0000-0000-0000D11F0000}"/>
    <cellStyle name="Normal 3 3 2 2 6 2 4" xfId="8610" xr:uid="{00000000-0005-0000-0000-0000D21F0000}"/>
    <cellStyle name="Normal 3 3 2 2 6 3" xfId="2290" xr:uid="{00000000-0005-0000-0000-0000D31F0000}"/>
    <cellStyle name="Normal 3 3 2 2 6 3 2" xfId="5888" xr:uid="{00000000-0005-0000-0000-0000D41F0000}"/>
    <cellStyle name="Normal 3 3 2 2 6 3 2 2" xfId="13084" xr:uid="{00000000-0005-0000-0000-0000D51F0000}"/>
    <cellStyle name="Normal 3 3 2 2 6 3 3" xfId="9486" xr:uid="{00000000-0005-0000-0000-0000D61F0000}"/>
    <cellStyle name="Normal 3 3 2 2 6 4" xfId="4136" xr:uid="{00000000-0005-0000-0000-0000D71F0000}"/>
    <cellStyle name="Normal 3 3 2 2 6 4 2" xfId="11332" xr:uid="{00000000-0005-0000-0000-0000D81F0000}"/>
    <cellStyle name="Normal 3 3 2 2 6 5" xfId="7734" xr:uid="{00000000-0005-0000-0000-0000D91F0000}"/>
    <cellStyle name="Normal 3 3 2 2 7" xfId="830" xr:uid="{00000000-0005-0000-0000-0000DA1F0000}"/>
    <cellStyle name="Normal 3 3 2 2 7 2" xfId="1706" xr:uid="{00000000-0005-0000-0000-0000DB1F0000}"/>
    <cellStyle name="Normal 3 3 2 2 7 2 2" xfId="3458" xr:uid="{00000000-0005-0000-0000-0000DC1F0000}"/>
    <cellStyle name="Normal 3 3 2 2 7 2 2 2" xfId="7056" xr:uid="{00000000-0005-0000-0000-0000DD1F0000}"/>
    <cellStyle name="Normal 3 3 2 2 7 2 2 2 2" xfId="14252" xr:uid="{00000000-0005-0000-0000-0000DE1F0000}"/>
    <cellStyle name="Normal 3 3 2 2 7 2 2 3" xfId="10654" xr:uid="{00000000-0005-0000-0000-0000DF1F0000}"/>
    <cellStyle name="Normal 3 3 2 2 7 2 3" xfId="5304" xr:uid="{00000000-0005-0000-0000-0000E01F0000}"/>
    <cellStyle name="Normal 3 3 2 2 7 2 3 2" xfId="12500" xr:uid="{00000000-0005-0000-0000-0000E11F0000}"/>
    <cellStyle name="Normal 3 3 2 2 7 2 4" xfId="8902" xr:uid="{00000000-0005-0000-0000-0000E21F0000}"/>
    <cellStyle name="Normal 3 3 2 2 7 3" xfId="2582" xr:uid="{00000000-0005-0000-0000-0000E31F0000}"/>
    <cellStyle name="Normal 3 3 2 2 7 3 2" xfId="6180" xr:uid="{00000000-0005-0000-0000-0000E41F0000}"/>
    <cellStyle name="Normal 3 3 2 2 7 3 2 2" xfId="13376" xr:uid="{00000000-0005-0000-0000-0000E51F0000}"/>
    <cellStyle name="Normal 3 3 2 2 7 3 3" xfId="9778" xr:uid="{00000000-0005-0000-0000-0000E61F0000}"/>
    <cellStyle name="Normal 3 3 2 2 7 4" xfId="4428" xr:uid="{00000000-0005-0000-0000-0000E71F0000}"/>
    <cellStyle name="Normal 3 3 2 2 7 4 2" xfId="11624" xr:uid="{00000000-0005-0000-0000-0000E81F0000}"/>
    <cellStyle name="Normal 3 3 2 2 7 5" xfId="8026" xr:uid="{00000000-0005-0000-0000-0000E91F0000}"/>
    <cellStyle name="Normal 3 3 2 2 8" xfId="1122" xr:uid="{00000000-0005-0000-0000-0000EA1F0000}"/>
    <cellStyle name="Normal 3 3 2 2 8 2" xfId="2874" xr:uid="{00000000-0005-0000-0000-0000EB1F0000}"/>
    <cellStyle name="Normal 3 3 2 2 8 2 2" xfId="6472" xr:uid="{00000000-0005-0000-0000-0000EC1F0000}"/>
    <cellStyle name="Normal 3 3 2 2 8 2 2 2" xfId="13668" xr:uid="{00000000-0005-0000-0000-0000ED1F0000}"/>
    <cellStyle name="Normal 3 3 2 2 8 2 3" xfId="10070" xr:uid="{00000000-0005-0000-0000-0000EE1F0000}"/>
    <cellStyle name="Normal 3 3 2 2 8 3" xfId="4720" xr:uid="{00000000-0005-0000-0000-0000EF1F0000}"/>
    <cellStyle name="Normal 3 3 2 2 8 3 2" xfId="11916" xr:uid="{00000000-0005-0000-0000-0000F01F0000}"/>
    <cellStyle name="Normal 3 3 2 2 8 4" xfId="8318" xr:uid="{00000000-0005-0000-0000-0000F11F0000}"/>
    <cellStyle name="Normal 3 3 2 2 9" xfId="1998" xr:uid="{00000000-0005-0000-0000-0000F21F0000}"/>
    <cellStyle name="Normal 3 3 2 2 9 2" xfId="5596" xr:uid="{00000000-0005-0000-0000-0000F31F0000}"/>
    <cellStyle name="Normal 3 3 2 2 9 2 2" xfId="12792" xr:uid="{00000000-0005-0000-0000-0000F41F0000}"/>
    <cellStyle name="Normal 3 3 2 2 9 3" xfId="9194" xr:uid="{00000000-0005-0000-0000-0000F51F0000}"/>
    <cellStyle name="Normal 3 3 2 3" xfId="68" xr:uid="{00000000-0005-0000-0000-0000F61F0000}"/>
    <cellStyle name="Normal 3 3 2 3 10" xfId="7450" xr:uid="{00000000-0005-0000-0000-0000F71F0000}"/>
    <cellStyle name="Normal 3 3 2 3 11" xfId="244" xr:uid="{00000000-0005-0000-0000-0000F81F0000}"/>
    <cellStyle name="Normal 3 3 2 3 12" xfId="163" xr:uid="{00000000-0005-0000-0000-0000F91F0000}"/>
    <cellStyle name="Normal 3 3 2 3 2" xfId="329" xr:uid="{00000000-0005-0000-0000-0000FA1F0000}"/>
    <cellStyle name="Normal 3 3 2 3 2 2" xfId="477" xr:uid="{00000000-0005-0000-0000-0000FB1F0000}"/>
    <cellStyle name="Normal 3 3 2 3 2 2 2" xfId="769" xr:uid="{00000000-0005-0000-0000-0000FC1F0000}"/>
    <cellStyle name="Normal 3 3 2 3 2 2 2 2" xfId="1648" xr:uid="{00000000-0005-0000-0000-0000FD1F0000}"/>
    <cellStyle name="Normal 3 3 2 3 2 2 2 2 2" xfId="3400" xr:uid="{00000000-0005-0000-0000-0000FE1F0000}"/>
    <cellStyle name="Normal 3 3 2 3 2 2 2 2 2 2" xfId="6998" xr:uid="{00000000-0005-0000-0000-0000FF1F0000}"/>
    <cellStyle name="Normal 3 3 2 3 2 2 2 2 2 2 2" xfId="14194" xr:uid="{00000000-0005-0000-0000-000000200000}"/>
    <cellStyle name="Normal 3 3 2 3 2 2 2 2 2 3" xfId="10596" xr:uid="{00000000-0005-0000-0000-000001200000}"/>
    <cellStyle name="Normal 3 3 2 3 2 2 2 2 3" xfId="5246" xr:uid="{00000000-0005-0000-0000-000002200000}"/>
    <cellStyle name="Normal 3 3 2 3 2 2 2 2 3 2" xfId="12442" xr:uid="{00000000-0005-0000-0000-000003200000}"/>
    <cellStyle name="Normal 3 3 2 3 2 2 2 2 4" xfId="8844" xr:uid="{00000000-0005-0000-0000-000004200000}"/>
    <cellStyle name="Normal 3 3 2 3 2 2 2 3" xfId="2524" xr:uid="{00000000-0005-0000-0000-000005200000}"/>
    <cellStyle name="Normal 3 3 2 3 2 2 2 3 2" xfId="6122" xr:uid="{00000000-0005-0000-0000-000006200000}"/>
    <cellStyle name="Normal 3 3 2 3 2 2 2 3 2 2" xfId="13318" xr:uid="{00000000-0005-0000-0000-000007200000}"/>
    <cellStyle name="Normal 3 3 2 3 2 2 2 3 3" xfId="9720" xr:uid="{00000000-0005-0000-0000-000008200000}"/>
    <cellStyle name="Normal 3 3 2 3 2 2 2 4" xfId="4370" xr:uid="{00000000-0005-0000-0000-000009200000}"/>
    <cellStyle name="Normal 3 3 2 3 2 2 2 4 2" xfId="11566" xr:uid="{00000000-0005-0000-0000-00000A200000}"/>
    <cellStyle name="Normal 3 3 2 3 2 2 2 5" xfId="7968" xr:uid="{00000000-0005-0000-0000-00000B200000}"/>
    <cellStyle name="Normal 3 3 2 3 2 2 3" xfId="1064" xr:uid="{00000000-0005-0000-0000-00000C200000}"/>
    <cellStyle name="Normal 3 3 2 3 2 2 3 2" xfId="1940" xr:uid="{00000000-0005-0000-0000-00000D200000}"/>
    <cellStyle name="Normal 3 3 2 3 2 2 3 2 2" xfId="3692" xr:uid="{00000000-0005-0000-0000-00000E200000}"/>
    <cellStyle name="Normal 3 3 2 3 2 2 3 2 2 2" xfId="7290" xr:uid="{00000000-0005-0000-0000-00000F200000}"/>
    <cellStyle name="Normal 3 3 2 3 2 2 3 2 2 2 2" xfId="14486" xr:uid="{00000000-0005-0000-0000-000010200000}"/>
    <cellStyle name="Normal 3 3 2 3 2 2 3 2 2 3" xfId="10888" xr:uid="{00000000-0005-0000-0000-000011200000}"/>
    <cellStyle name="Normal 3 3 2 3 2 2 3 2 3" xfId="5538" xr:uid="{00000000-0005-0000-0000-000012200000}"/>
    <cellStyle name="Normal 3 3 2 3 2 2 3 2 3 2" xfId="12734" xr:uid="{00000000-0005-0000-0000-000013200000}"/>
    <cellStyle name="Normal 3 3 2 3 2 2 3 2 4" xfId="9136" xr:uid="{00000000-0005-0000-0000-000014200000}"/>
    <cellStyle name="Normal 3 3 2 3 2 2 3 3" xfId="2816" xr:uid="{00000000-0005-0000-0000-000015200000}"/>
    <cellStyle name="Normal 3 3 2 3 2 2 3 3 2" xfId="6414" xr:uid="{00000000-0005-0000-0000-000016200000}"/>
    <cellStyle name="Normal 3 3 2 3 2 2 3 3 2 2" xfId="13610" xr:uid="{00000000-0005-0000-0000-000017200000}"/>
    <cellStyle name="Normal 3 3 2 3 2 2 3 3 3" xfId="10012" xr:uid="{00000000-0005-0000-0000-000018200000}"/>
    <cellStyle name="Normal 3 3 2 3 2 2 3 4" xfId="4662" xr:uid="{00000000-0005-0000-0000-000019200000}"/>
    <cellStyle name="Normal 3 3 2 3 2 2 3 4 2" xfId="11858" xr:uid="{00000000-0005-0000-0000-00001A200000}"/>
    <cellStyle name="Normal 3 3 2 3 2 2 3 5" xfId="8260" xr:uid="{00000000-0005-0000-0000-00001B200000}"/>
    <cellStyle name="Normal 3 3 2 3 2 2 4" xfId="1356" xr:uid="{00000000-0005-0000-0000-00001C200000}"/>
    <cellStyle name="Normal 3 3 2 3 2 2 4 2" xfId="3108" xr:uid="{00000000-0005-0000-0000-00001D200000}"/>
    <cellStyle name="Normal 3 3 2 3 2 2 4 2 2" xfId="6706" xr:uid="{00000000-0005-0000-0000-00001E200000}"/>
    <cellStyle name="Normal 3 3 2 3 2 2 4 2 2 2" xfId="13902" xr:uid="{00000000-0005-0000-0000-00001F200000}"/>
    <cellStyle name="Normal 3 3 2 3 2 2 4 2 3" xfId="10304" xr:uid="{00000000-0005-0000-0000-000020200000}"/>
    <cellStyle name="Normal 3 3 2 3 2 2 4 3" xfId="4954" xr:uid="{00000000-0005-0000-0000-000021200000}"/>
    <cellStyle name="Normal 3 3 2 3 2 2 4 3 2" xfId="12150" xr:uid="{00000000-0005-0000-0000-000022200000}"/>
    <cellStyle name="Normal 3 3 2 3 2 2 4 4" xfId="8552" xr:uid="{00000000-0005-0000-0000-000023200000}"/>
    <cellStyle name="Normal 3 3 2 3 2 2 5" xfId="2232" xr:uid="{00000000-0005-0000-0000-000024200000}"/>
    <cellStyle name="Normal 3 3 2 3 2 2 5 2" xfId="5830" xr:uid="{00000000-0005-0000-0000-000025200000}"/>
    <cellStyle name="Normal 3 3 2 3 2 2 5 2 2" xfId="13026" xr:uid="{00000000-0005-0000-0000-000026200000}"/>
    <cellStyle name="Normal 3 3 2 3 2 2 5 3" xfId="9428" xr:uid="{00000000-0005-0000-0000-000027200000}"/>
    <cellStyle name="Normal 3 3 2 3 2 2 6" xfId="4078" xr:uid="{00000000-0005-0000-0000-000028200000}"/>
    <cellStyle name="Normal 3 3 2 3 2 2 6 2" xfId="11274" xr:uid="{00000000-0005-0000-0000-000029200000}"/>
    <cellStyle name="Normal 3 3 2 3 2 2 7" xfId="7676" xr:uid="{00000000-0005-0000-0000-00002A200000}"/>
    <cellStyle name="Normal 3 3 2 3 2 3" xfId="623" xr:uid="{00000000-0005-0000-0000-00002B200000}"/>
    <cellStyle name="Normal 3 3 2 3 2 3 2" xfId="1502" xr:uid="{00000000-0005-0000-0000-00002C200000}"/>
    <cellStyle name="Normal 3 3 2 3 2 3 2 2" xfId="3254" xr:uid="{00000000-0005-0000-0000-00002D200000}"/>
    <cellStyle name="Normal 3 3 2 3 2 3 2 2 2" xfId="6852" xr:uid="{00000000-0005-0000-0000-00002E200000}"/>
    <cellStyle name="Normal 3 3 2 3 2 3 2 2 2 2" xfId="14048" xr:uid="{00000000-0005-0000-0000-00002F200000}"/>
    <cellStyle name="Normal 3 3 2 3 2 3 2 2 3" xfId="10450" xr:uid="{00000000-0005-0000-0000-000030200000}"/>
    <cellStyle name="Normal 3 3 2 3 2 3 2 3" xfId="5100" xr:uid="{00000000-0005-0000-0000-000031200000}"/>
    <cellStyle name="Normal 3 3 2 3 2 3 2 3 2" xfId="12296" xr:uid="{00000000-0005-0000-0000-000032200000}"/>
    <cellStyle name="Normal 3 3 2 3 2 3 2 4" xfId="8698" xr:uid="{00000000-0005-0000-0000-000033200000}"/>
    <cellStyle name="Normal 3 3 2 3 2 3 3" xfId="2378" xr:uid="{00000000-0005-0000-0000-000034200000}"/>
    <cellStyle name="Normal 3 3 2 3 2 3 3 2" xfId="5976" xr:uid="{00000000-0005-0000-0000-000035200000}"/>
    <cellStyle name="Normal 3 3 2 3 2 3 3 2 2" xfId="13172" xr:uid="{00000000-0005-0000-0000-000036200000}"/>
    <cellStyle name="Normal 3 3 2 3 2 3 3 3" xfId="9574" xr:uid="{00000000-0005-0000-0000-000037200000}"/>
    <cellStyle name="Normal 3 3 2 3 2 3 4" xfId="4224" xr:uid="{00000000-0005-0000-0000-000038200000}"/>
    <cellStyle name="Normal 3 3 2 3 2 3 4 2" xfId="11420" xr:uid="{00000000-0005-0000-0000-000039200000}"/>
    <cellStyle name="Normal 3 3 2 3 2 3 5" xfId="7822" xr:uid="{00000000-0005-0000-0000-00003A200000}"/>
    <cellStyle name="Normal 3 3 2 3 2 4" xfId="918" xr:uid="{00000000-0005-0000-0000-00003B200000}"/>
    <cellStyle name="Normal 3 3 2 3 2 4 2" xfId="1794" xr:uid="{00000000-0005-0000-0000-00003C200000}"/>
    <cellStyle name="Normal 3 3 2 3 2 4 2 2" xfId="3546" xr:uid="{00000000-0005-0000-0000-00003D200000}"/>
    <cellStyle name="Normal 3 3 2 3 2 4 2 2 2" xfId="7144" xr:uid="{00000000-0005-0000-0000-00003E200000}"/>
    <cellStyle name="Normal 3 3 2 3 2 4 2 2 2 2" xfId="14340" xr:uid="{00000000-0005-0000-0000-00003F200000}"/>
    <cellStyle name="Normal 3 3 2 3 2 4 2 2 3" xfId="10742" xr:uid="{00000000-0005-0000-0000-000040200000}"/>
    <cellStyle name="Normal 3 3 2 3 2 4 2 3" xfId="5392" xr:uid="{00000000-0005-0000-0000-000041200000}"/>
    <cellStyle name="Normal 3 3 2 3 2 4 2 3 2" xfId="12588" xr:uid="{00000000-0005-0000-0000-000042200000}"/>
    <cellStyle name="Normal 3 3 2 3 2 4 2 4" xfId="8990" xr:uid="{00000000-0005-0000-0000-000043200000}"/>
    <cellStyle name="Normal 3 3 2 3 2 4 3" xfId="2670" xr:uid="{00000000-0005-0000-0000-000044200000}"/>
    <cellStyle name="Normal 3 3 2 3 2 4 3 2" xfId="6268" xr:uid="{00000000-0005-0000-0000-000045200000}"/>
    <cellStyle name="Normal 3 3 2 3 2 4 3 2 2" xfId="13464" xr:uid="{00000000-0005-0000-0000-000046200000}"/>
    <cellStyle name="Normal 3 3 2 3 2 4 3 3" xfId="9866" xr:uid="{00000000-0005-0000-0000-000047200000}"/>
    <cellStyle name="Normal 3 3 2 3 2 4 4" xfId="4516" xr:uid="{00000000-0005-0000-0000-000048200000}"/>
    <cellStyle name="Normal 3 3 2 3 2 4 4 2" xfId="11712" xr:uid="{00000000-0005-0000-0000-000049200000}"/>
    <cellStyle name="Normal 3 3 2 3 2 4 5" xfId="8114" xr:uid="{00000000-0005-0000-0000-00004A200000}"/>
    <cellStyle name="Normal 3 3 2 3 2 5" xfId="1210" xr:uid="{00000000-0005-0000-0000-00004B200000}"/>
    <cellStyle name="Normal 3 3 2 3 2 5 2" xfId="2962" xr:uid="{00000000-0005-0000-0000-00004C200000}"/>
    <cellStyle name="Normal 3 3 2 3 2 5 2 2" xfId="6560" xr:uid="{00000000-0005-0000-0000-00004D200000}"/>
    <cellStyle name="Normal 3 3 2 3 2 5 2 2 2" xfId="13756" xr:uid="{00000000-0005-0000-0000-00004E200000}"/>
    <cellStyle name="Normal 3 3 2 3 2 5 2 3" xfId="10158" xr:uid="{00000000-0005-0000-0000-00004F200000}"/>
    <cellStyle name="Normal 3 3 2 3 2 5 3" xfId="4808" xr:uid="{00000000-0005-0000-0000-000050200000}"/>
    <cellStyle name="Normal 3 3 2 3 2 5 3 2" xfId="12004" xr:uid="{00000000-0005-0000-0000-000051200000}"/>
    <cellStyle name="Normal 3 3 2 3 2 5 4" xfId="8406" xr:uid="{00000000-0005-0000-0000-000052200000}"/>
    <cellStyle name="Normal 3 3 2 3 2 6" xfId="2086" xr:uid="{00000000-0005-0000-0000-000053200000}"/>
    <cellStyle name="Normal 3 3 2 3 2 6 2" xfId="5684" xr:uid="{00000000-0005-0000-0000-000054200000}"/>
    <cellStyle name="Normal 3 3 2 3 2 6 2 2" xfId="12880" xr:uid="{00000000-0005-0000-0000-000055200000}"/>
    <cellStyle name="Normal 3 3 2 3 2 6 3" xfId="9282" xr:uid="{00000000-0005-0000-0000-000056200000}"/>
    <cellStyle name="Normal 3 3 2 3 2 7" xfId="3932" xr:uid="{00000000-0005-0000-0000-000057200000}"/>
    <cellStyle name="Normal 3 3 2 3 2 7 2" xfId="11128" xr:uid="{00000000-0005-0000-0000-000058200000}"/>
    <cellStyle name="Normal 3 3 2 3 2 8" xfId="7530" xr:uid="{00000000-0005-0000-0000-000059200000}"/>
    <cellStyle name="Normal 3 3 2 3 3" xfId="397" xr:uid="{00000000-0005-0000-0000-00005A200000}"/>
    <cellStyle name="Normal 3 3 2 3 3 2" xfId="689" xr:uid="{00000000-0005-0000-0000-00005B200000}"/>
    <cellStyle name="Normal 3 3 2 3 3 2 2" xfId="1568" xr:uid="{00000000-0005-0000-0000-00005C200000}"/>
    <cellStyle name="Normal 3 3 2 3 3 2 2 2" xfId="3320" xr:uid="{00000000-0005-0000-0000-00005D200000}"/>
    <cellStyle name="Normal 3 3 2 3 3 2 2 2 2" xfId="6918" xr:uid="{00000000-0005-0000-0000-00005E200000}"/>
    <cellStyle name="Normal 3 3 2 3 3 2 2 2 2 2" xfId="14114" xr:uid="{00000000-0005-0000-0000-00005F200000}"/>
    <cellStyle name="Normal 3 3 2 3 3 2 2 2 3" xfId="10516" xr:uid="{00000000-0005-0000-0000-000060200000}"/>
    <cellStyle name="Normal 3 3 2 3 3 2 2 3" xfId="5166" xr:uid="{00000000-0005-0000-0000-000061200000}"/>
    <cellStyle name="Normal 3 3 2 3 3 2 2 3 2" xfId="12362" xr:uid="{00000000-0005-0000-0000-000062200000}"/>
    <cellStyle name="Normal 3 3 2 3 3 2 2 4" xfId="8764" xr:uid="{00000000-0005-0000-0000-000063200000}"/>
    <cellStyle name="Normal 3 3 2 3 3 2 3" xfId="2444" xr:uid="{00000000-0005-0000-0000-000064200000}"/>
    <cellStyle name="Normal 3 3 2 3 3 2 3 2" xfId="6042" xr:uid="{00000000-0005-0000-0000-000065200000}"/>
    <cellStyle name="Normal 3 3 2 3 3 2 3 2 2" xfId="13238" xr:uid="{00000000-0005-0000-0000-000066200000}"/>
    <cellStyle name="Normal 3 3 2 3 3 2 3 3" xfId="9640" xr:uid="{00000000-0005-0000-0000-000067200000}"/>
    <cellStyle name="Normal 3 3 2 3 3 2 4" xfId="4290" xr:uid="{00000000-0005-0000-0000-000068200000}"/>
    <cellStyle name="Normal 3 3 2 3 3 2 4 2" xfId="11486" xr:uid="{00000000-0005-0000-0000-000069200000}"/>
    <cellStyle name="Normal 3 3 2 3 3 2 5" xfId="7888" xr:uid="{00000000-0005-0000-0000-00006A200000}"/>
    <cellStyle name="Normal 3 3 2 3 3 3" xfId="984" xr:uid="{00000000-0005-0000-0000-00006B200000}"/>
    <cellStyle name="Normal 3 3 2 3 3 3 2" xfId="1860" xr:uid="{00000000-0005-0000-0000-00006C200000}"/>
    <cellStyle name="Normal 3 3 2 3 3 3 2 2" xfId="3612" xr:uid="{00000000-0005-0000-0000-00006D200000}"/>
    <cellStyle name="Normal 3 3 2 3 3 3 2 2 2" xfId="7210" xr:uid="{00000000-0005-0000-0000-00006E200000}"/>
    <cellStyle name="Normal 3 3 2 3 3 3 2 2 2 2" xfId="14406" xr:uid="{00000000-0005-0000-0000-00006F200000}"/>
    <cellStyle name="Normal 3 3 2 3 3 3 2 2 3" xfId="10808" xr:uid="{00000000-0005-0000-0000-000070200000}"/>
    <cellStyle name="Normal 3 3 2 3 3 3 2 3" xfId="5458" xr:uid="{00000000-0005-0000-0000-000071200000}"/>
    <cellStyle name="Normal 3 3 2 3 3 3 2 3 2" xfId="12654" xr:uid="{00000000-0005-0000-0000-000072200000}"/>
    <cellStyle name="Normal 3 3 2 3 3 3 2 4" xfId="9056" xr:uid="{00000000-0005-0000-0000-000073200000}"/>
    <cellStyle name="Normal 3 3 2 3 3 3 3" xfId="2736" xr:uid="{00000000-0005-0000-0000-000074200000}"/>
    <cellStyle name="Normal 3 3 2 3 3 3 3 2" xfId="6334" xr:uid="{00000000-0005-0000-0000-000075200000}"/>
    <cellStyle name="Normal 3 3 2 3 3 3 3 2 2" xfId="13530" xr:uid="{00000000-0005-0000-0000-000076200000}"/>
    <cellStyle name="Normal 3 3 2 3 3 3 3 3" xfId="9932" xr:uid="{00000000-0005-0000-0000-000077200000}"/>
    <cellStyle name="Normal 3 3 2 3 3 3 4" xfId="4582" xr:uid="{00000000-0005-0000-0000-000078200000}"/>
    <cellStyle name="Normal 3 3 2 3 3 3 4 2" xfId="11778" xr:uid="{00000000-0005-0000-0000-000079200000}"/>
    <cellStyle name="Normal 3 3 2 3 3 3 5" xfId="8180" xr:uid="{00000000-0005-0000-0000-00007A200000}"/>
    <cellStyle name="Normal 3 3 2 3 3 4" xfId="1276" xr:uid="{00000000-0005-0000-0000-00007B200000}"/>
    <cellStyle name="Normal 3 3 2 3 3 4 2" xfId="3028" xr:uid="{00000000-0005-0000-0000-00007C200000}"/>
    <cellStyle name="Normal 3 3 2 3 3 4 2 2" xfId="6626" xr:uid="{00000000-0005-0000-0000-00007D200000}"/>
    <cellStyle name="Normal 3 3 2 3 3 4 2 2 2" xfId="13822" xr:uid="{00000000-0005-0000-0000-00007E200000}"/>
    <cellStyle name="Normal 3 3 2 3 3 4 2 3" xfId="10224" xr:uid="{00000000-0005-0000-0000-00007F200000}"/>
    <cellStyle name="Normal 3 3 2 3 3 4 3" xfId="4874" xr:uid="{00000000-0005-0000-0000-000080200000}"/>
    <cellStyle name="Normal 3 3 2 3 3 4 3 2" xfId="12070" xr:uid="{00000000-0005-0000-0000-000081200000}"/>
    <cellStyle name="Normal 3 3 2 3 3 4 4" xfId="8472" xr:uid="{00000000-0005-0000-0000-000082200000}"/>
    <cellStyle name="Normal 3 3 2 3 3 5" xfId="2152" xr:uid="{00000000-0005-0000-0000-000083200000}"/>
    <cellStyle name="Normal 3 3 2 3 3 5 2" xfId="5750" xr:uid="{00000000-0005-0000-0000-000084200000}"/>
    <cellStyle name="Normal 3 3 2 3 3 5 2 2" xfId="12946" xr:uid="{00000000-0005-0000-0000-000085200000}"/>
    <cellStyle name="Normal 3 3 2 3 3 5 3" xfId="9348" xr:uid="{00000000-0005-0000-0000-000086200000}"/>
    <cellStyle name="Normal 3 3 2 3 3 6" xfId="3998" xr:uid="{00000000-0005-0000-0000-000087200000}"/>
    <cellStyle name="Normal 3 3 2 3 3 6 2" xfId="11194" xr:uid="{00000000-0005-0000-0000-000088200000}"/>
    <cellStyle name="Normal 3 3 2 3 3 7" xfId="7596" xr:uid="{00000000-0005-0000-0000-000089200000}"/>
    <cellStyle name="Normal 3 3 2 3 4" xfId="543" xr:uid="{00000000-0005-0000-0000-00008A200000}"/>
    <cellStyle name="Normal 3 3 2 3 4 2" xfId="1422" xr:uid="{00000000-0005-0000-0000-00008B200000}"/>
    <cellStyle name="Normal 3 3 2 3 4 2 2" xfId="3174" xr:uid="{00000000-0005-0000-0000-00008C200000}"/>
    <cellStyle name="Normal 3 3 2 3 4 2 2 2" xfId="6772" xr:uid="{00000000-0005-0000-0000-00008D200000}"/>
    <cellStyle name="Normal 3 3 2 3 4 2 2 2 2" xfId="13968" xr:uid="{00000000-0005-0000-0000-00008E200000}"/>
    <cellStyle name="Normal 3 3 2 3 4 2 2 3" xfId="10370" xr:uid="{00000000-0005-0000-0000-00008F200000}"/>
    <cellStyle name="Normal 3 3 2 3 4 2 3" xfId="5020" xr:uid="{00000000-0005-0000-0000-000090200000}"/>
    <cellStyle name="Normal 3 3 2 3 4 2 3 2" xfId="12216" xr:uid="{00000000-0005-0000-0000-000091200000}"/>
    <cellStyle name="Normal 3 3 2 3 4 2 4" xfId="8618" xr:uid="{00000000-0005-0000-0000-000092200000}"/>
    <cellStyle name="Normal 3 3 2 3 4 3" xfId="2298" xr:uid="{00000000-0005-0000-0000-000093200000}"/>
    <cellStyle name="Normal 3 3 2 3 4 3 2" xfId="5896" xr:uid="{00000000-0005-0000-0000-000094200000}"/>
    <cellStyle name="Normal 3 3 2 3 4 3 2 2" xfId="13092" xr:uid="{00000000-0005-0000-0000-000095200000}"/>
    <cellStyle name="Normal 3 3 2 3 4 3 3" xfId="9494" xr:uid="{00000000-0005-0000-0000-000096200000}"/>
    <cellStyle name="Normal 3 3 2 3 4 4" xfId="4144" xr:uid="{00000000-0005-0000-0000-000097200000}"/>
    <cellStyle name="Normal 3 3 2 3 4 4 2" xfId="11340" xr:uid="{00000000-0005-0000-0000-000098200000}"/>
    <cellStyle name="Normal 3 3 2 3 4 5" xfId="7742" xr:uid="{00000000-0005-0000-0000-000099200000}"/>
    <cellStyle name="Normal 3 3 2 3 5" xfId="838" xr:uid="{00000000-0005-0000-0000-00009A200000}"/>
    <cellStyle name="Normal 3 3 2 3 5 2" xfId="1714" xr:uid="{00000000-0005-0000-0000-00009B200000}"/>
    <cellStyle name="Normal 3 3 2 3 5 2 2" xfId="3466" xr:uid="{00000000-0005-0000-0000-00009C200000}"/>
    <cellStyle name="Normal 3 3 2 3 5 2 2 2" xfId="7064" xr:uid="{00000000-0005-0000-0000-00009D200000}"/>
    <cellStyle name="Normal 3 3 2 3 5 2 2 2 2" xfId="14260" xr:uid="{00000000-0005-0000-0000-00009E200000}"/>
    <cellStyle name="Normal 3 3 2 3 5 2 2 3" xfId="10662" xr:uid="{00000000-0005-0000-0000-00009F200000}"/>
    <cellStyle name="Normal 3 3 2 3 5 2 3" xfId="5312" xr:uid="{00000000-0005-0000-0000-0000A0200000}"/>
    <cellStyle name="Normal 3 3 2 3 5 2 3 2" xfId="12508" xr:uid="{00000000-0005-0000-0000-0000A1200000}"/>
    <cellStyle name="Normal 3 3 2 3 5 2 4" xfId="8910" xr:uid="{00000000-0005-0000-0000-0000A2200000}"/>
    <cellStyle name="Normal 3 3 2 3 5 3" xfId="2590" xr:uid="{00000000-0005-0000-0000-0000A3200000}"/>
    <cellStyle name="Normal 3 3 2 3 5 3 2" xfId="6188" xr:uid="{00000000-0005-0000-0000-0000A4200000}"/>
    <cellStyle name="Normal 3 3 2 3 5 3 2 2" xfId="13384" xr:uid="{00000000-0005-0000-0000-0000A5200000}"/>
    <cellStyle name="Normal 3 3 2 3 5 3 3" xfId="9786" xr:uid="{00000000-0005-0000-0000-0000A6200000}"/>
    <cellStyle name="Normal 3 3 2 3 5 4" xfId="4436" xr:uid="{00000000-0005-0000-0000-0000A7200000}"/>
    <cellStyle name="Normal 3 3 2 3 5 4 2" xfId="11632" xr:uid="{00000000-0005-0000-0000-0000A8200000}"/>
    <cellStyle name="Normal 3 3 2 3 5 5" xfId="8034" xr:uid="{00000000-0005-0000-0000-0000A9200000}"/>
    <cellStyle name="Normal 3 3 2 3 6" xfId="1130" xr:uid="{00000000-0005-0000-0000-0000AA200000}"/>
    <cellStyle name="Normal 3 3 2 3 6 2" xfId="2882" xr:uid="{00000000-0005-0000-0000-0000AB200000}"/>
    <cellStyle name="Normal 3 3 2 3 6 2 2" xfId="6480" xr:uid="{00000000-0005-0000-0000-0000AC200000}"/>
    <cellStyle name="Normal 3 3 2 3 6 2 2 2" xfId="13676" xr:uid="{00000000-0005-0000-0000-0000AD200000}"/>
    <cellStyle name="Normal 3 3 2 3 6 2 3" xfId="10078" xr:uid="{00000000-0005-0000-0000-0000AE200000}"/>
    <cellStyle name="Normal 3 3 2 3 6 3" xfId="4728" xr:uid="{00000000-0005-0000-0000-0000AF200000}"/>
    <cellStyle name="Normal 3 3 2 3 6 3 2" xfId="11924" xr:uid="{00000000-0005-0000-0000-0000B0200000}"/>
    <cellStyle name="Normal 3 3 2 3 6 4" xfId="8326" xr:uid="{00000000-0005-0000-0000-0000B1200000}"/>
    <cellStyle name="Normal 3 3 2 3 7" xfId="2006" xr:uid="{00000000-0005-0000-0000-0000B2200000}"/>
    <cellStyle name="Normal 3 3 2 3 7 2" xfId="5604" xr:uid="{00000000-0005-0000-0000-0000B3200000}"/>
    <cellStyle name="Normal 3 3 2 3 7 2 2" xfId="12800" xr:uid="{00000000-0005-0000-0000-0000B4200000}"/>
    <cellStyle name="Normal 3 3 2 3 7 3" xfId="9202" xr:uid="{00000000-0005-0000-0000-0000B5200000}"/>
    <cellStyle name="Normal 3 3 2 3 8" xfId="3772" xr:uid="{00000000-0005-0000-0000-0000B6200000}"/>
    <cellStyle name="Normal 3 3 2 3 8 2" xfId="7370" xr:uid="{00000000-0005-0000-0000-0000B7200000}"/>
    <cellStyle name="Normal 3 3 2 3 8 2 2" xfId="14566" xr:uid="{00000000-0005-0000-0000-0000B8200000}"/>
    <cellStyle name="Normal 3 3 2 3 8 3" xfId="10968" xr:uid="{00000000-0005-0000-0000-0000B9200000}"/>
    <cellStyle name="Normal 3 3 2 3 9" xfId="3852" xr:uid="{00000000-0005-0000-0000-0000BA200000}"/>
    <cellStyle name="Normal 3 3 2 3 9 2" xfId="11048" xr:uid="{00000000-0005-0000-0000-0000BB200000}"/>
    <cellStyle name="Normal 3 3 2 4" xfId="69" xr:uid="{00000000-0005-0000-0000-0000BC200000}"/>
    <cellStyle name="Normal 3 3 2 4 10" xfId="7472" xr:uid="{00000000-0005-0000-0000-0000BD200000}"/>
    <cellStyle name="Normal 3 3 2 4 11" xfId="267" xr:uid="{00000000-0005-0000-0000-0000BE200000}"/>
    <cellStyle name="Normal 3 3 2 4 12" xfId="185" xr:uid="{00000000-0005-0000-0000-0000BF200000}"/>
    <cellStyle name="Normal 3 3 2 4 2" xfId="352" xr:uid="{00000000-0005-0000-0000-0000C0200000}"/>
    <cellStyle name="Normal 3 3 2 4 2 2" xfId="499" xr:uid="{00000000-0005-0000-0000-0000C1200000}"/>
    <cellStyle name="Normal 3 3 2 4 2 2 2" xfId="791" xr:uid="{00000000-0005-0000-0000-0000C2200000}"/>
    <cellStyle name="Normal 3 3 2 4 2 2 2 2" xfId="1670" xr:uid="{00000000-0005-0000-0000-0000C3200000}"/>
    <cellStyle name="Normal 3 3 2 4 2 2 2 2 2" xfId="3422" xr:uid="{00000000-0005-0000-0000-0000C4200000}"/>
    <cellStyle name="Normal 3 3 2 4 2 2 2 2 2 2" xfId="7020" xr:uid="{00000000-0005-0000-0000-0000C5200000}"/>
    <cellStyle name="Normal 3 3 2 4 2 2 2 2 2 2 2" xfId="14216" xr:uid="{00000000-0005-0000-0000-0000C6200000}"/>
    <cellStyle name="Normal 3 3 2 4 2 2 2 2 2 3" xfId="10618" xr:uid="{00000000-0005-0000-0000-0000C7200000}"/>
    <cellStyle name="Normal 3 3 2 4 2 2 2 2 3" xfId="5268" xr:uid="{00000000-0005-0000-0000-0000C8200000}"/>
    <cellStyle name="Normal 3 3 2 4 2 2 2 2 3 2" xfId="12464" xr:uid="{00000000-0005-0000-0000-0000C9200000}"/>
    <cellStyle name="Normal 3 3 2 4 2 2 2 2 4" xfId="8866" xr:uid="{00000000-0005-0000-0000-0000CA200000}"/>
    <cellStyle name="Normal 3 3 2 4 2 2 2 3" xfId="2546" xr:uid="{00000000-0005-0000-0000-0000CB200000}"/>
    <cellStyle name="Normal 3 3 2 4 2 2 2 3 2" xfId="6144" xr:uid="{00000000-0005-0000-0000-0000CC200000}"/>
    <cellStyle name="Normal 3 3 2 4 2 2 2 3 2 2" xfId="13340" xr:uid="{00000000-0005-0000-0000-0000CD200000}"/>
    <cellStyle name="Normal 3 3 2 4 2 2 2 3 3" xfId="9742" xr:uid="{00000000-0005-0000-0000-0000CE200000}"/>
    <cellStyle name="Normal 3 3 2 4 2 2 2 4" xfId="4392" xr:uid="{00000000-0005-0000-0000-0000CF200000}"/>
    <cellStyle name="Normal 3 3 2 4 2 2 2 4 2" xfId="11588" xr:uid="{00000000-0005-0000-0000-0000D0200000}"/>
    <cellStyle name="Normal 3 3 2 4 2 2 2 5" xfId="7990" xr:uid="{00000000-0005-0000-0000-0000D1200000}"/>
    <cellStyle name="Normal 3 3 2 4 2 2 3" xfId="1086" xr:uid="{00000000-0005-0000-0000-0000D2200000}"/>
    <cellStyle name="Normal 3 3 2 4 2 2 3 2" xfId="1962" xr:uid="{00000000-0005-0000-0000-0000D3200000}"/>
    <cellStyle name="Normal 3 3 2 4 2 2 3 2 2" xfId="3714" xr:uid="{00000000-0005-0000-0000-0000D4200000}"/>
    <cellStyle name="Normal 3 3 2 4 2 2 3 2 2 2" xfId="7312" xr:uid="{00000000-0005-0000-0000-0000D5200000}"/>
    <cellStyle name="Normal 3 3 2 4 2 2 3 2 2 2 2" xfId="14508" xr:uid="{00000000-0005-0000-0000-0000D6200000}"/>
    <cellStyle name="Normal 3 3 2 4 2 2 3 2 2 3" xfId="10910" xr:uid="{00000000-0005-0000-0000-0000D7200000}"/>
    <cellStyle name="Normal 3 3 2 4 2 2 3 2 3" xfId="5560" xr:uid="{00000000-0005-0000-0000-0000D8200000}"/>
    <cellStyle name="Normal 3 3 2 4 2 2 3 2 3 2" xfId="12756" xr:uid="{00000000-0005-0000-0000-0000D9200000}"/>
    <cellStyle name="Normal 3 3 2 4 2 2 3 2 4" xfId="9158" xr:uid="{00000000-0005-0000-0000-0000DA200000}"/>
    <cellStyle name="Normal 3 3 2 4 2 2 3 3" xfId="2838" xr:uid="{00000000-0005-0000-0000-0000DB200000}"/>
    <cellStyle name="Normal 3 3 2 4 2 2 3 3 2" xfId="6436" xr:uid="{00000000-0005-0000-0000-0000DC200000}"/>
    <cellStyle name="Normal 3 3 2 4 2 2 3 3 2 2" xfId="13632" xr:uid="{00000000-0005-0000-0000-0000DD200000}"/>
    <cellStyle name="Normal 3 3 2 4 2 2 3 3 3" xfId="10034" xr:uid="{00000000-0005-0000-0000-0000DE200000}"/>
    <cellStyle name="Normal 3 3 2 4 2 2 3 4" xfId="4684" xr:uid="{00000000-0005-0000-0000-0000DF200000}"/>
    <cellStyle name="Normal 3 3 2 4 2 2 3 4 2" xfId="11880" xr:uid="{00000000-0005-0000-0000-0000E0200000}"/>
    <cellStyle name="Normal 3 3 2 4 2 2 3 5" xfId="8282" xr:uid="{00000000-0005-0000-0000-0000E1200000}"/>
    <cellStyle name="Normal 3 3 2 4 2 2 4" xfId="1378" xr:uid="{00000000-0005-0000-0000-0000E2200000}"/>
    <cellStyle name="Normal 3 3 2 4 2 2 4 2" xfId="3130" xr:uid="{00000000-0005-0000-0000-0000E3200000}"/>
    <cellStyle name="Normal 3 3 2 4 2 2 4 2 2" xfId="6728" xr:uid="{00000000-0005-0000-0000-0000E4200000}"/>
    <cellStyle name="Normal 3 3 2 4 2 2 4 2 2 2" xfId="13924" xr:uid="{00000000-0005-0000-0000-0000E5200000}"/>
    <cellStyle name="Normal 3 3 2 4 2 2 4 2 3" xfId="10326" xr:uid="{00000000-0005-0000-0000-0000E6200000}"/>
    <cellStyle name="Normal 3 3 2 4 2 2 4 3" xfId="4976" xr:uid="{00000000-0005-0000-0000-0000E7200000}"/>
    <cellStyle name="Normal 3 3 2 4 2 2 4 3 2" xfId="12172" xr:uid="{00000000-0005-0000-0000-0000E8200000}"/>
    <cellStyle name="Normal 3 3 2 4 2 2 4 4" xfId="8574" xr:uid="{00000000-0005-0000-0000-0000E9200000}"/>
    <cellStyle name="Normal 3 3 2 4 2 2 5" xfId="2254" xr:uid="{00000000-0005-0000-0000-0000EA200000}"/>
    <cellStyle name="Normal 3 3 2 4 2 2 5 2" xfId="5852" xr:uid="{00000000-0005-0000-0000-0000EB200000}"/>
    <cellStyle name="Normal 3 3 2 4 2 2 5 2 2" xfId="13048" xr:uid="{00000000-0005-0000-0000-0000EC200000}"/>
    <cellStyle name="Normal 3 3 2 4 2 2 5 3" xfId="9450" xr:uid="{00000000-0005-0000-0000-0000ED200000}"/>
    <cellStyle name="Normal 3 3 2 4 2 2 6" xfId="4100" xr:uid="{00000000-0005-0000-0000-0000EE200000}"/>
    <cellStyle name="Normal 3 3 2 4 2 2 6 2" xfId="11296" xr:uid="{00000000-0005-0000-0000-0000EF200000}"/>
    <cellStyle name="Normal 3 3 2 4 2 2 7" xfId="7698" xr:uid="{00000000-0005-0000-0000-0000F0200000}"/>
    <cellStyle name="Normal 3 3 2 4 2 3" xfId="645" xr:uid="{00000000-0005-0000-0000-0000F1200000}"/>
    <cellStyle name="Normal 3 3 2 4 2 3 2" xfId="1524" xr:uid="{00000000-0005-0000-0000-0000F2200000}"/>
    <cellStyle name="Normal 3 3 2 4 2 3 2 2" xfId="3276" xr:uid="{00000000-0005-0000-0000-0000F3200000}"/>
    <cellStyle name="Normal 3 3 2 4 2 3 2 2 2" xfId="6874" xr:uid="{00000000-0005-0000-0000-0000F4200000}"/>
    <cellStyle name="Normal 3 3 2 4 2 3 2 2 2 2" xfId="14070" xr:uid="{00000000-0005-0000-0000-0000F5200000}"/>
    <cellStyle name="Normal 3 3 2 4 2 3 2 2 3" xfId="10472" xr:uid="{00000000-0005-0000-0000-0000F6200000}"/>
    <cellStyle name="Normal 3 3 2 4 2 3 2 3" xfId="5122" xr:uid="{00000000-0005-0000-0000-0000F7200000}"/>
    <cellStyle name="Normal 3 3 2 4 2 3 2 3 2" xfId="12318" xr:uid="{00000000-0005-0000-0000-0000F8200000}"/>
    <cellStyle name="Normal 3 3 2 4 2 3 2 4" xfId="8720" xr:uid="{00000000-0005-0000-0000-0000F9200000}"/>
    <cellStyle name="Normal 3 3 2 4 2 3 3" xfId="2400" xr:uid="{00000000-0005-0000-0000-0000FA200000}"/>
    <cellStyle name="Normal 3 3 2 4 2 3 3 2" xfId="5998" xr:uid="{00000000-0005-0000-0000-0000FB200000}"/>
    <cellStyle name="Normal 3 3 2 4 2 3 3 2 2" xfId="13194" xr:uid="{00000000-0005-0000-0000-0000FC200000}"/>
    <cellStyle name="Normal 3 3 2 4 2 3 3 3" xfId="9596" xr:uid="{00000000-0005-0000-0000-0000FD200000}"/>
    <cellStyle name="Normal 3 3 2 4 2 3 4" xfId="4246" xr:uid="{00000000-0005-0000-0000-0000FE200000}"/>
    <cellStyle name="Normal 3 3 2 4 2 3 4 2" xfId="11442" xr:uid="{00000000-0005-0000-0000-0000FF200000}"/>
    <cellStyle name="Normal 3 3 2 4 2 3 5" xfId="7844" xr:uid="{00000000-0005-0000-0000-000000210000}"/>
    <cellStyle name="Normal 3 3 2 4 2 4" xfId="940" xr:uid="{00000000-0005-0000-0000-000001210000}"/>
    <cellStyle name="Normal 3 3 2 4 2 4 2" xfId="1816" xr:uid="{00000000-0005-0000-0000-000002210000}"/>
    <cellStyle name="Normal 3 3 2 4 2 4 2 2" xfId="3568" xr:uid="{00000000-0005-0000-0000-000003210000}"/>
    <cellStyle name="Normal 3 3 2 4 2 4 2 2 2" xfId="7166" xr:uid="{00000000-0005-0000-0000-000004210000}"/>
    <cellStyle name="Normal 3 3 2 4 2 4 2 2 2 2" xfId="14362" xr:uid="{00000000-0005-0000-0000-000005210000}"/>
    <cellStyle name="Normal 3 3 2 4 2 4 2 2 3" xfId="10764" xr:uid="{00000000-0005-0000-0000-000006210000}"/>
    <cellStyle name="Normal 3 3 2 4 2 4 2 3" xfId="5414" xr:uid="{00000000-0005-0000-0000-000007210000}"/>
    <cellStyle name="Normal 3 3 2 4 2 4 2 3 2" xfId="12610" xr:uid="{00000000-0005-0000-0000-000008210000}"/>
    <cellStyle name="Normal 3 3 2 4 2 4 2 4" xfId="9012" xr:uid="{00000000-0005-0000-0000-000009210000}"/>
    <cellStyle name="Normal 3 3 2 4 2 4 3" xfId="2692" xr:uid="{00000000-0005-0000-0000-00000A210000}"/>
    <cellStyle name="Normal 3 3 2 4 2 4 3 2" xfId="6290" xr:uid="{00000000-0005-0000-0000-00000B210000}"/>
    <cellStyle name="Normal 3 3 2 4 2 4 3 2 2" xfId="13486" xr:uid="{00000000-0005-0000-0000-00000C210000}"/>
    <cellStyle name="Normal 3 3 2 4 2 4 3 3" xfId="9888" xr:uid="{00000000-0005-0000-0000-00000D210000}"/>
    <cellStyle name="Normal 3 3 2 4 2 4 4" xfId="4538" xr:uid="{00000000-0005-0000-0000-00000E210000}"/>
    <cellStyle name="Normal 3 3 2 4 2 4 4 2" xfId="11734" xr:uid="{00000000-0005-0000-0000-00000F210000}"/>
    <cellStyle name="Normal 3 3 2 4 2 4 5" xfId="8136" xr:uid="{00000000-0005-0000-0000-000010210000}"/>
    <cellStyle name="Normal 3 3 2 4 2 5" xfId="1232" xr:uid="{00000000-0005-0000-0000-000011210000}"/>
    <cellStyle name="Normal 3 3 2 4 2 5 2" xfId="2984" xr:uid="{00000000-0005-0000-0000-000012210000}"/>
    <cellStyle name="Normal 3 3 2 4 2 5 2 2" xfId="6582" xr:uid="{00000000-0005-0000-0000-000013210000}"/>
    <cellStyle name="Normal 3 3 2 4 2 5 2 2 2" xfId="13778" xr:uid="{00000000-0005-0000-0000-000014210000}"/>
    <cellStyle name="Normal 3 3 2 4 2 5 2 3" xfId="10180" xr:uid="{00000000-0005-0000-0000-000015210000}"/>
    <cellStyle name="Normal 3 3 2 4 2 5 3" xfId="4830" xr:uid="{00000000-0005-0000-0000-000016210000}"/>
    <cellStyle name="Normal 3 3 2 4 2 5 3 2" xfId="12026" xr:uid="{00000000-0005-0000-0000-000017210000}"/>
    <cellStyle name="Normal 3 3 2 4 2 5 4" xfId="8428" xr:uid="{00000000-0005-0000-0000-000018210000}"/>
    <cellStyle name="Normal 3 3 2 4 2 6" xfId="2108" xr:uid="{00000000-0005-0000-0000-000019210000}"/>
    <cellStyle name="Normal 3 3 2 4 2 6 2" xfId="5706" xr:uid="{00000000-0005-0000-0000-00001A210000}"/>
    <cellStyle name="Normal 3 3 2 4 2 6 2 2" xfId="12902" xr:uid="{00000000-0005-0000-0000-00001B210000}"/>
    <cellStyle name="Normal 3 3 2 4 2 6 3" xfId="9304" xr:uid="{00000000-0005-0000-0000-00001C210000}"/>
    <cellStyle name="Normal 3 3 2 4 2 7" xfId="3954" xr:uid="{00000000-0005-0000-0000-00001D210000}"/>
    <cellStyle name="Normal 3 3 2 4 2 7 2" xfId="11150" xr:uid="{00000000-0005-0000-0000-00001E210000}"/>
    <cellStyle name="Normal 3 3 2 4 2 8" xfId="7552" xr:uid="{00000000-0005-0000-0000-00001F210000}"/>
    <cellStyle name="Normal 3 3 2 4 3" xfId="419" xr:uid="{00000000-0005-0000-0000-000020210000}"/>
    <cellStyle name="Normal 3 3 2 4 3 2" xfId="711" xr:uid="{00000000-0005-0000-0000-000021210000}"/>
    <cellStyle name="Normal 3 3 2 4 3 2 2" xfId="1590" xr:uid="{00000000-0005-0000-0000-000022210000}"/>
    <cellStyle name="Normal 3 3 2 4 3 2 2 2" xfId="3342" xr:uid="{00000000-0005-0000-0000-000023210000}"/>
    <cellStyle name="Normal 3 3 2 4 3 2 2 2 2" xfId="6940" xr:uid="{00000000-0005-0000-0000-000024210000}"/>
    <cellStyle name="Normal 3 3 2 4 3 2 2 2 2 2" xfId="14136" xr:uid="{00000000-0005-0000-0000-000025210000}"/>
    <cellStyle name="Normal 3 3 2 4 3 2 2 2 3" xfId="10538" xr:uid="{00000000-0005-0000-0000-000026210000}"/>
    <cellStyle name="Normal 3 3 2 4 3 2 2 3" xfId="5188" xr:uid="{00000000-0005-0000-0000-000027210000}"/>
    <cellStyle name="Normal 3 3 2 4 3 2 2 3 2" xfId="12384" xr:uid="{00000000-0005-0000-0000-000028210000}"/>
    <cellStyle name="Normal 3 3 2 4 3 2 2 4" xfId="8786" xr:uid="{00000000-0005-0000-0000-000029210000}"/>
    <cellStyle name="Normal 3 3 2 4 3 2 3" xfId="2466" xr:uid="{00000000-0005-0000-0000-00002A210000}"/>
    <cellStyle name="Normal 3 3 2 4 3 2 3 2" xfId="6064" xr:uid="{00000000-0005-0000-0000-00002B210000}"/>
    <cellStyle name="Normal 3 3 2 4 3 2 3 2 2" xfId="13260" xr:uid="{00000000-0005-0000-0000-00002C210000}"/>
    <cellStyle name="Normal 3 3 2 4 3 2 3 3" xfId="9662" xr:uid="{00000000-0005-0000-0000-00002D210000}"/>
    <cellStyle name="Normal 3 3 2 4 3 2 4" xfId="4312" xr:uid="{00000000-0005-0000-0000-00002E210000}"/>
    <cellStyle name="Normal 3 3 2 4 3 2 4 2" xfId="11508" xr:uid="{00000000-0005-0000-0000-00002F210000}"/>
    <cellStyle name="Normal 3 3 2 4 3 2 5" xfId="7910" xr:uid="{00000000-0005-0000-0000-000030210000}"/>
    <cellStyle name="Normal 3 3 2 4 3 3" xfId="1006" xr:uid="{00000000-0005-0000-0000-000031210000}"/>
    <cellStyle name="Normal 3 3 2 4 3 3 2" xfId="1882" xr:uid="{00000000-0005-0000-0000-000032210000}"/>
    <cellStyle name="Normal 3 3 2 4 3 3 2 2" xfId="3634" xr:uid="{00000000-0005-0000-0000-000033210000}"/>
    <cellStyle name="Normal 3 3 2 4 3 3 2 2 2" xfId="7232" xr:uid="{00000000-0005-0000-0000-000034210000}"/>
    <cellStyle name="Normal 3 3 2 4 3 3 2 2 2 2" xfId="14428" xr:uid="{00000000-0005-0000-0000-000035210000}"/>
    <cellStyle name="Normal 3 3 2 4 3 3 2 2 3" xfId="10830" xr:uid="{00000000-0005-0000-0000-000036210000}"/>
    <cellStyle name="Normal 3 3 2 4 3 3 2 3" xfId="5480" xr:uid="{00000000-0005-0000-0000-000037210000}"/>
    <cellStyle name="Normal 3 3 2 4 3 3 2 3 2" xfId="12676" xr:uid="{00000000-0005-0000-0000-000038210000}"/>
    <cellStyle name="Normal 3 3 2 4 3 3 2 4" xfId="9078" xr:uid="{00000000-0005-0000-0000-000039210000}"/>
    <cellStyle name="Normal 3 3 2 4 3 3 3" xfId="2758" xr:uid="{00000000-0005-0000-0000-00003A210000}"/>
    <cellStyle name="Normal 3 3 2 4 3 3 3 2" xfId="6356" xr:uid="{00000000-0005-0000-0000-00003B210000}"/>
    <cellStyle name="Normal 3 3 2 4 3 3 3 2 2" xfId="13552" xr:uid="{00000000-0005-0000-0000-00003C210000}"/>
    <cellStyle name="Normal 3 3 2 4 3 3 3 3" xfId="9954" xr:uid="{00000000-0005-0000-0000-00003D210000}"/>
    <cellStyle name="Normal 3 3 2 4 3 3 4" xfId="4604" xr:uid="{00000000-0005-0000-0000-00003E210000}"/>
    <cellStyle name="Normal 3 3 2 4 3 3 4 2" xfId="11800" xr:uid="{00000000-0005-0000-0000-00003F210000}"/>
    <cellStyle name="Normal 3 3 2 4 3 3 5" xfId="8202" xr:uid="{00000000-0005-0000-0000-000040210000}"/>
    <cellStyle name="Normal 3 3 2 4 3 4" xfId="1298" xr:uid="{00000000-0005-0000-0000-000041210000}"/>
    <cellStyle name="Normal 3 3 2 4 3 4 2" xfId="3050" xr:uid="{00000000-0005-0000-0000-000042210000}"/>
    <cellStyle name="Normal 3 3 2 4 3 4 2 2" xfId="6648" xr:uid="{00000000-0005-0000-0000-000043210000}"/>
    <cellStyle name="Normal 3 3 2 4 3 4 2 2 2" xfId="13844" xr:uid="{00000000-0005-0000-0000-000044210000}"/>
    <cellStyle name="Normal 3 3 2 4 3 4 2 3" xfId="10246" xr:uid="{00000000-0005-0000-0000-000045210000}"/>
    <cellStyle name="Normal 3 3 2 4 3 4 3" xfId="4896" xr:uid="{00000000-0005-0000-0000-000046210000}"/>
    <cellStyle name="Normal 3 3 2 4 3 4 3 2" xfId="12092" xr:uid="{00000000-0005-0000-0000-000047210000}"/>
    <cellStyle name="Normal 3 3 2 4 3 4 4" xfId="8494" xr:uid="{00000000-0005-0000-0000-000048210000}"/>
    <cellStyle name="Normal 3 3 2 4 3 5" xfId="2174" xr:uid="{00000000-0005-0000-0000-000049210000}"/>
    <cellStyle name="Normal 3 3 2 4 3 5 2" xfId="5772" xr:uid="{00000000-0005-0000-0000-00004A210000}"/>
    <cellStyle name="Normal 3 3 2 4 3 5 2 2" xfId="12968" xr:uid="{00000000-0005-0000-0000-00004B210000}"/>
    <cellStyle name="Normal 3 3 2 4 3 5 3" xfId="9370" xr:uid="{00000000-0005-0000-0000-00004C210000}"/>
    <cellStyle name="Normal 3 3 2 4 3 6" xfId="4020" xr:uid="{00000000-0005-0000-0000-00004D210000}"/>
    <cellStyle name="Normal 3 3 2 4 3 6 2" xfId="11216" xr:uid="{00000000-0005-0000-0000-00004E210000}"/>
    <cellStyle name="Normal 3 3 2 4 3 7" xfId="7618" xr:uid="{00000000-0005-0000-0000-00004F210000}"/>
    <cellStyle name="Normal 3 3 2 4 4" xfId="565" xr:uid="{00000000-0005-0000-0000-000050210000}"/>
    <cellStyle name="Normal 3 3 2 4 4 2" xfId="1444" xr:uid="{00000000-0005-0000-0000-000051210000}"/>
    <cellStyle name="Normal 3 3 2 4 4 2 2" xfId="3196" xr:uid="{00000000-0005-0000-0000-000052210000}"/>
    <cellStyle name="Normal 3 3 2 4 4 2 2 2" xfId="6794" xr:uid="{00000000-0005-0000-0000-000053210000}"/>
    <cellStyle name="Normal 3 3 2 4 4 2 2 2 2" xfId="13990" xr:uid="{00000000-0005-0000-0000-000054210000}"/>
    <cellStyle name="Normal 3 3 2 4 4 2 2 3" xfId="10392" xr:uid="{00000000-0005-0000-0000-000055210000}"/>
    <cellStyle name="Normal 3 3 2 4 4 2 3" xfId="5042" xr:uid="{00000000-0005-0000-0000-000056210000}"/>
    <cellStyle name="Normal 3 3 2 4 4 2 3 2" xfId="12238" xr:uid="{00000000-0005-0000-0000-000057210000}"/>
    <cellStyle name="Normal 3 3 2 4 4 2 4" xfId="8640" xr:uid="{00000000-0005-0000-0000-000058210000}"/>
    <cellStyle name="Normal 3 3 2 4 4 3" xfId="2320" xr:uid="{00000000-0005-0000-0000-000059210000}"/>
    <cellStyle name="Normal 3 3 2 4 4 3 2" xfId="5918" xr:uid="{00000000-0005-0000-0000-00005A210000}"/>
    <cellStyle name="Normal 3 3 2 4 4 3 2 2" xfId="13114" xr:uid="{00000000-0005-0000-0000-00005B210000}"/>
    <cellStyle name="Normal 3 3 2 4 4 3 3" xfId="9516" xr:uid="{00000000-0005-0000-0000-00005C210000}"/>
    <cellStyle name="Normal 3 3 2 4 4 4" xfId="4166" xr:uid="{00000000-0005-0000-0000-00005D210000}"/>
    <cellStyle name="Normal 3 3 2 4 4 4 2" xfId="11362" xr:uid="{00000000-0005-0000-0000-00005E210000}"/>
    <cellStyle name="Normal 3 3 2 4 4 5" xfId="7764" xr:uid="{00000000-0005-0000-0000-00005F210000}"/>
    <cellStyle name="Normal 3 3 2 4 5" xfId="860" xr:uid="{00000000-0005-0000-0000-000060210000}"/>
    <cellStyle name="Normal 3 3 2 4 5 2" xfId="1736" xr:uid="{00000000-0005-0000-0000-000061210000}"/>
    <cellStyle name="Normal 3 3 2 4 5 2 2" xfId="3488" xr:uid="{00000000-0005-0000-0000-000062210000}"/>
    <cellStyle name="Normal 3 3 2 4 5 2 2 2" xfId="7086" xr:uid="{00000000-0005-0000-0000-000063210000}"/>
    <cellStyle name="Normal 3 3 2 4 5 2 2 2 2" xfId="14282" xr:uid="{00000000-0005-0000-0000-000064210000}"/>
    <cellStyle name="Normal 3 3 2 4 5 2 2 3" xfId="10684" xr:uid="{00000000-0005-0000-0000-000065210000}"/>
    <cellStyle name="Normal 3 3 2 4 5 2 3" xfId="5334" xr:uid="{00000000-0005-0000-0000-000066210000}"/>
    <cellStyle name="Normal 3 3 2 4 5 2 3 2" xfId="12530" xr:uid="{00000000-0005-0000-0000-000067210000}"/>
    <cellStyle name="Normal 3 3 2 4 5 2 4" xfId="8932" xr:uid="{00000000-0005-0000-0000-000068210000}"/>
    <cellStyle name="Normal 3 3 2 4 5 3" xfId="2612" xr:uid="{00000000-0005-0000-0000-000069210000}"/>
    <cellStyle name="Normal 3 3 2 4 5 3 2" xfId="6210" xr:uid="{00000000-0005-0000-0000-00006A210000}"/>
    <cellStyle name="Normal 3 3 2 4 5 3 2 2" xfId="13406" xr:uid="{00000000-0005-0000-0000-00006B210000}"/>
    <cellStyle name="Normal 3 3 2 4 5 3 3" xfId="9808" xr:uid="{00000000-0005-0000-0000-00006C210000}"/>
    <cellStyle name="Normal 3 3 2 4 5 4" xfId="4458" xr:uid="{00000000-0005-0000-0000-00006D210000}"/>
    <cellStyle name="Normal 3 3 2 4 5 4 2" xfId="11654" xr:uid="{00000000-0005-0000-0000-00006E210000}"/>
    <cellStyle name="Normal 3 3 2 4 5 5" xfId="8056" xr:uid="{00000000-0005-0000-0000-00006F210000}"/>
    <cellStyle name="Normal 3 3 2 4 6" xfId="1152" xr:uid="{00000000-0005-0000-0000-000070210000}"/>
    <cellStyle name="Normal 3 3 2 4 6 2" xfId="2904" xr:uid="{00000000-0005-0000-0000-000071210000}"/>
    <cellStyle name="Normal 3 3 2 4 6 2 2" xfId="6502" xr:uid="{00000000-0005-0000-0000-000072210000}"/>
    <cellStyle name="Normal 3 3 2 4 6 2 2 2" xfId="13698" xr:uid="{00000000-0005-0000-0000-000073210000}"/>
    <cellStyle name="Normal 3 3 2 4 6 2 3" xfId="10100" xr:uid="{00000000-0005-0000-0000-000074210000}"/>
    <cellStyle name="Normal 3 3 2 4 6 3" xfId="4750" xr:uid="{00000000-0005-0000-0000-000075210000}"/>
    <cellStyle name="Normal 3 3 2 4 6 3 2" xfId="11946" xr:uid="{00000000-0005-0000-0000-000076210000}"/>
    <cellStyle name="Normal 3 3 2 4 6 4" xfId="8348" xr:uid="{00000000-0005-0000-0000-000077210000}"/>
    <cellStyle name="Normal 3 3 2 4 7" xfId="2028" xr:uid="{00000000-0005-0000-0000-000078210000}"/>
    <cellStyle name="Normal 3 3 2 4 7 2" xfId="5626" xr:uid="{00000000-0005-0000-0000-000079210000}"/>
    <cellStyle name="Normal 3 3 2 4 7 2 2" xfId="12822" xr:uid="{00000000-0005-0000-0000-00007A210000}"/>
    <cellStyle name="Normal 3 3 2 4 7 3" xfId="9224" xr:uid="{00000000-0005-0000-0000-00007B210000}"/>
    <cellStyle name="Normal 3 3 2 4 8" xfId="3794" xr:uid="{00000000-0005-0000-0000-00007C210000}"/>
    <cellStyle name="Normal 3 3 2 4 8 2" xfId="7392" xr:uid="{00000000-0005-0000-0000-00007D210000}"/>
    <cellStyle name="Normal 3 3 2 4 8 2 2" xfId="14588" xr:uid="{00000000-0005-0000-0000-00007E210000}"/>
    <cellStyle name="Normal 3 3 2 4 8 3" xfId="10990" xr:uid="{00000000-0005-0000-0000-00007F210000}"/>
    <cellStyle name="Normal 3 3 2 4 9" xfId="3874" xr:uid="{00000000-0005-0000-0000-000080210000}"/>
    <cellStyle name="Normal 3 3 2 4 9 2" xfId="11070" xr:uid="{00000000-0005-0000-0000-000081210000}"/>
    <cellStyle name="Normal 3 3 2 5" xfId="70" xr:uid="{00000000-0005-0000-0000-000082210000}"/>
    <cellStyle name="Normal 3 3 2 5 10" xfId="297" xr:uid="{00000000-0005-0000-0000-000083210000}"/>
    <cellStyle name="Normal 3 3 2 5 11" xfId="213" xr:uid="{00000000-0005-0000-0000-000084210000}"/>
    <cellStyle name="Normal 3 3 2 5 2" xfId="447" xr:uid="{00000000-0005-0000-0000-000085210000}"/>
    <cellStyle name="Normal 3 3 2 5 2 2" xfId="739" xr:uid="{00000000-0005-0000-0000-000086210000}"/>
    <cellStyle name="Normal 3 3 2 5 2 2 2" xfId="1618" xr:uid="{00000000-0005-0000-0000-000087210000}"/>
    <cellStyle name="Normal 3 3 2 5 2 2 2 2" xfId="3370" xr:uid="{00000000-0005-0000-0000-000088210000}"/>
    <cellStyle name="Normal 3 3 2 5 2 2 2 2 2" xfId="6968" xr:uid="{00000000-0005-0000-0000-000089210000}"/>
    <cellStyle name="Normal 3 3 2 5 2 2 2 2 2 2" xfId="14164" xr:uid="{00000000-0005-0000-0000-00008A210000}"/>
    <cellStyle name="Normal 3 3 2 5 2 2 2 2 3" xfId="10566" xr:uid="{00000000-0005-0000-0000-00008B210000}"/>
    <cellStyle name="Normal 3 3 2 5 2 2 2 3" xfId="5216" xr:uid="{00000000-0005-0000-0000-00008C210000}"/>
    <cellStyle name="Normal 3 3 2 5 2 2 2 3 2" xfId="12412" xr:uid="{00000000-0005-0000-0000-00008D210000}"/>
    <cellStyle name="Normal 3 3 2 5 2 2 2 4" xfId="8814" xr:uid="{00000000-0005-0000-0000-00008E210000}"/>
    <cellStyle name="Normal 3 3 2 5 2 2 3" xfId="2494" xr:uid="{00000000-0005-0000-0000-00008F210000}"/>
    <cellStyle name="Normal 3 3 2 5 2 2 3 2" xfId="6092" xr:uid="{00000000-0005-0000-0000-000090210000}"/>
    <cellStyle name="Normal 3 3 2 5 2 2 3 2 2" xfId="13288" xr:uid="{00000000-0005-0000-0000-000091210000}"/>
    <cellStyle name="Normal 3 3 2 5 2 2 3 3" xfId="9690" xr:uid="{00000000-0005-0000-0000-000092210000}"/>
    <cellStyle name="Normal 3 3 2 5 2 2 4" xfId="4340" xr:uid="{00000000-0005-0000-0000-000093210000}"/>
    <cellStyle name="Normal 3 3 2 5 2 2 4 2" xfId="11536" xr:uid="{00000000-0005-0000-0000-000094210000}"/>
    <cellStyle name="Normal 3 3 2 5 2 2 5" xfId="7938" xr:uid="{00000000-0005-0000-0000-000095210000}"/>
    <cellStyle name="Normal 3 3 2 5 2 3" xfId="1034" xr:uid="{00000000-0005-0000-0000-000096210000}"/>
    <cellStyle name="Normal 3 3 2 5 2 3 2" xfId="1910" xr:uid="{00000000-0005-0000-0000-000097210000}"/>
    <cellStyle name="Normal 3 3 2 5 2 3 2 2" xfId="3662" xr:uid="{00000000-0005-0000-0000-000098210000}"/>
    <cellStyle name="Normal 3 3 2 5 2 3 2 2 2" xfId="7260" xr:uid="{00000000-0005-0000-0000-000099210000}"/>
    <cellStyle name="Normal 3 3 2 5 2 3 2 2 2 2" xfId="14456" xr:uid="{00000000-0005-0000-0000-00009A210000}"/>
    <cellStyle name="Normal 3 3 2 5 2 3 2 2 3" xfId="10858" xr:uid="{00000000-0005-0000-0000-00009B210000}"/>
    <cellStyle name="Normal 3 3 2 5 2 3 2 3" xfId="5508" xr:uid="{00000000-0005-0000-0000-00009C210000}"/>
    <cellStyle name="Normal 3 3 2 5 2 3 2 3 2" xfId="12704" xr:uid="{00000000-0005-0000-0000-00009D210000}"/>
    <cellStyle name="Normal 3 3 2 5 2 3 2 4" xfId="9106" xr:uid="{00000000-0005-0000-0000-00009E210000}"/>
    <cellStyle name="Normal 3 3 2 5 2 3 3" xfId="2786" xr:uid="{00000000-0005-0000-0000-00009F210000}"/>
    <cellStyle name="Normal 3 3 2 5 2 3 3 2" xfId="6384" xr:uid="{00000000-0005-0000-0000-0000A0210000}"/>
    <cellStyle name="Normal 3 3 2 5 2 3 3 2 2" xfId="13580" xr:uid="{00000000-0005-0000-0000-0000A1210000}"/>
    <cellStyle name="Normal 3 3 2 5 2 3 3 3" xfId="9982" xr:uid="{00000000-0005-0000-0000-0000A2210000}"/>
    <cellStyle name="Normal 3 3 2 5 2 3 4" xfId="4632" xr:uid="{00000000-0005-0000-0000-0000A3210000}"/>
    <cellStyle name="Normal 3 3 2 5 2 3 4 2" xfId="11828" xr:uid="{00000000-0005-0000-0000-0000A4210000}"/>
    <cellStyle name="Normal 3 3 2 5 2 3 5" xfId="8230" xr:uid="{00000000-0005-0000-0000-0000A5210000}"/>
    <cellStyle name="Normal 3 3 2 5 2 4" xfId="1326" xr:uid="{00000000-0005-0000-0000-0000A6210000}"/>
    <cellStyle name="Normal 3 3 2 5 2 4 2" xfId="3078" xr:uid="{00000000-0005-0000-0000-0000A7210000}"/>
    <cellStyle name="Normal 3 3 2 5 2 4 2 2" xfId="6676" xr:uid="{00000000-0005-0000-0000-0000A8210000}"/>
    <cellStyle name="Normal 3 3 2 5 2 4 2 2 2" xfId="13872" xr:uid="{00000000-0005-0000-0000-0000A9210000}"/>
    <cellStyle name="Normal 3 3 2 5 2 4 2 3" xfId="10274" xr:uid="{00000000-0005-0000-0000-0000AA210000}"/>
    <cellStyle name="Normal 3 3 2 5 2 4 3" xfId="4924" xr:uid="{00000000-0005-0000-0000-0000AB210000}"/>
    <cellStyle name="Normal 3 3 2 5 2 4 3 2" xfId="12120" xr:uid="{00000000-0005-0000-0000-0000AC210000}"/>
    <cellStyle name="Normal 3 3 2 5 2 4 4" xfId="8522" xr:uid="{00000000-0005-0000-0000-0000AD210000}"/>
    <cellStyle name="Normal 3 3 2 5 2 5" xfId="2202" xr:uid="{00000000-0005-0000-0000-0000AE210000}"/>
    <cellStyle name="Normal 3 3 2 5 2 5 2" xfId="5800" xr:uid="{00000000-0005-0000-0000-0000AF210000}"/>
    <cellStyle name="Normal 3 3 2 5 2 5 2 2" xfId="12996" xr:uid="{00000000-0005-0000-0000-0000B0210000}"/>
    <cellStyle name="Normal 3 3 2 5 2 5 3" xfId="9398" xr:uid="{00000000-0005-0000-0000-0000B1210000}"/>
    <cellStyle name="Normal 3 3 2 5 2 6" xfId="4048" xr:uid="{00000000-0005-0000-0000-0000B2210000}"/>
    <cellStyle name="Normal 3 3 2 5 2 6 2" xfId="11244" xr:uid="{00000000-0005-0000-0000-0000B3210000}"/>
    <cellStyle name="Normal 3 3 2 5 2 7" xfId="7646" xr:uid="{00000000-0005-0000-0000-0000B4210000}"/>
    <cellStyle name="Normal 3 3 2 5 3" xfId="593" xr:uid="{00000000-0005-0000-0000-0000B5210000}"/>
    <cellStyle name="Normal 3 3 2 5 3 2" xfId="1472" xr:uid="{00000000-0005-0000-0000-0000B6210000}"/>
    <cellStyle name="Normal 3 3 2 5 3 2 2" xfId="3224" xr:uid="{00000000-0005-0000-0000-0000B7210000}"/>
    <cellStyle name="Normal 3 3 2 5 3 2 2 2" xfId="6822" xr:uid="{00000000-0005-0000-0000-0000B8210000}"/>
    <cellStyle name="Normal 3 3 2 5 3 2 2 2 2" xfId="14018" xr:uid="{00000000-0005-0000-0000-0000B9210000}"/>
    <cellStyle name="Normal 3 3 2 5 3 2 2 3" xfId="10420" xr:uid="{00000000-0005-0000-0000-0000BA210000}"/>
    <cellStyle name="Normal 3 3 2 5 3 2 3" xfId="5070" xr:uid="{00000000-0005-0000-0000-0000BB210000}"/>
    <cellStyle name="Normal 3 3 2 5 3 2 3 2" xfId="12266" xr:uid="{00000000-0005-0000-0000-0000BC210000}"/>
    <cellStyle name="Normal 3 3 2 5 3 2 4" xfId="8668" xr:uid="{00000000-0005-0000-0000-0000BD210000}"/>
    <cellStyle name="Normal 3 3 2 5 3 3" xfId="2348" xr:uid="{00000000-0005-0000-0000-0000BE210000}"/>
    <cellStyle name="Normal 3 3 2 5 3 3 2" xfId="5946" xr:uid="{00000000-0005-0000-0000-0000BF210000}"/>
    <cellStyle name="Normal 3 3 2 5 3 3 2 2" xfId="13142" xr:uid="{00000000-0005-0000-0000-0000C0210000}"/>
    <cellStyle name="Normal 3 3 2 5 3 3 3" xfId="9544" xr:uid="{00000000-0005-0000-0000-0000C1210000}"/>
    <cellStyle name="Normal 3 3 2 5 3 4" xfId="4194" xr:uid="{00000000-0005-0000-0000-0000C2210000}"/>
    <cellStyle name="Normal 3 3 2 5 3 4 2" xfId="11390" xr:uid="{00000000-0005-0000-0000-0000C3210000}"/>
    <cellStyle name="Normal 3 3 2 5 3 5" xfId="7792" xr:uid="{00000000-0005-0000-0000-0000C4210000}"/>
    <cellStyle name="Normal 3 3 2 5 4" xfId="888" xr:uid="{00000000-0005-0000-0000-0000C5210000}"/>
    <cellStyle name="Normal 3 3 2 5 4 2" xfId="1764" xr:uid="{00000000-0005-0000-0000-0000C6210000}"/>
    <cellStyle name="Normal 3 3 2 5 4 2 2" xfId="3516" xr:uid="{00000000-0005-0000-0000-0000C7210000}"/>
    <cellStyle name="Normal 3 3 2 5 4 2 2 2" xfId="7114" xr:uid="{00000000-0005-0000-0000-0000C8210000}"/>
    <cellStyle name="Normal 3 3 2 5 4 2 2 2 2" xfId="14310" xr:uid="{00000000-0005-0000-0000-0000C9210000}"/>
    <cellStyle name="Normal 3 3 2 5 4 2 2 3" xfId="10712" xr:uid="{00000000-0005-0000-0000-0000CA210000}"/>
    <cellStyle name="Normal 3 3 2 5 4 2 3" xfId="5362" xr:uid="{00000000-0005-0000-0000-0000CB210000}"/>
    <cellStyle name="Normal 3 3 2 5 4 2 3 2" xfId="12558" xr:uid="{00000000-0005-0000-0000-0000CC210000}"/>
    <cellStyle name="Normal 3 3 2 5 4 2 4" xfId="8960" xr:uid="{00000000-0005-0000-0000-0000CD210000}"/>
    <cellStyle name="Normal 3 3 2 5 4 3" xfId="2640" xr:uid="{00000000-0005-0000-0000-0000CE210000}"/>
    <cellStyle name="Normal 3 3 2 5 4 3 2" xfId="6238" xr:uid="{00000000-0005-0000-0000-0000CF210000}"/>
    <cellStyle name="Normal 3 3 2 5 4 3 2 2" xfId="13434" xr:uid="{00000000-0005-0000-0000-0000D0210000}"/>
    <cellStyle name="Normal 3 3 2 5 4 3 3" xfId="9836" xr:uid="{00000000-0005-0000-0000-0000D1210000}"/>
    <cellStyle name="Normal 3 3 2 5 4 4" xfId="4486" xr:uid="{00000000-0005-0000-0000-0000D2210000}"/>
    <cellStyle name="Normal 3 3 2 5 4 4 2" xfId="11682" xr:uid="{00000000-0005-0000-0000-0000D3210000}"/>
    <cellStyle name="Normal 3 3 2 5 4 5" xfId="8084" xr:uid="{00000000-0005-0000-0000-0000D4210000}"/>
    <cellStyle name="Normal 3 3 2 5 5" xfId="1180" xr:uid="{00000000-0005-0000-0000-0000D5210000}"/>
    <cellStyle name="Normal 3 3 2 5 5 2" xfId="2932" xr:uid="{00000000-0005-0000-0000-0000D6210000}"/>
    <cellStyle name="Normal 3 3 2 5 5 2 2" xfId="6530" xr:uid="{00000000-0005-0000-0000-0000D7210000}"/>
    <cellStyle name="Normal 3 3 2 5 5 2 2 2" xfId="13726" xr:uid="{00000000-0005-0000-0000-0000D8210000}"/>
    <cellStyle name="Normal 3 3 2 5 5 2 3" xfId="10128" xr:uid="{00000000-0005-0000-0000-0000D9210000}"/>
    <cellStyle name="Normal 3 3 2 5 5 3" xfId="4778" xr:uid="{00000000-0005-0000-0000-0000DA210000}"/>
    <cellStyle name="Normal 3 3 2 5 5 3 2" xfId="11974" xr:uid="{00000000-0005-0000-0000-0000DB210000}"/>
    <cellStyle name="Normal 3 3 2 5 5 4" xfId="8376" xr:uid="{00000000-0005-0000-0000-0000DC210000}"/>
    <cellStyle name="Normal 3 3 2 5 6" xfId="2056" xr:uid="{00000000-0005-0000-0000-0000DD210000}"/>
    <cellStyle name="Normal 3 3 2 5 6 2" xfId="5654" xr:uid="{00000000-0005-0000-0000-0000DE210000}"/>
    <cellStyle name="Normal 3 3 2 5 6 2 2" xfId="12850" xr:uid="{00000000-0005-0000-0000-0000DF210000}"/>
    <cellStyle name="Normal 3 3 2 5 6 3" xfId="9252" xr:uid="{00000000-0005-0000-0000-0000E0210000}"/>
    <cellStyle name="Normal 3 3 2 5 7" xfId="3822" xr:uid="{00000000-0005-0000-0000-0000E1210000}"/>
    <cellStyle name="Normal 3 3 2 5 7 2" xfId="7420" xr:uid="{00000000-0005-0000-0000-0000E2210000}"/>
    <cellStyle name="Normal 3 3 2 5 7 2 2" xfId="14616" xr:uid="{00000000-0005-0000-0000-0000E3210000}"/>
    <cellStyle name="Normal 3 3 2 5 7 3" xfId="11018" xr:uid="{00000000-0005-0000-0000-0000E4210000}"/>
    <cellStyle name="Normal 3 3 2 5 8" xfId="3902" xr:uid="{00000000-0005-0000-0000-0000E5210000}"/>
    <cellStyle name="Normal 3 3 2 5 8 2" xfId="11098" xr:uid="{00000000-0005-0000-0000-0000E6210000}"/>
    <cellStyle name="Normal 3 3 2 5 9" xfId="7500" xr:uid="{00000000-0005-0000-0000-0000E7210000}"/>
    <cellStyle name="Normal 3 3 2 6" xfId="71" xr:uid="{00000000-0005-0000-0000-0000E8210000}"/>
    <cellStyle name="Normal 3 3 2 6 10" xfId="305" xr:uid="{00000000-0005-0000-0000-0000E9210000}"/>
    <cellStyle name="Normal 3 3 2 6 11" xfId="141" xr:uid="{00000000-0005-0000-0000-0000EA210000}"/>
    <cellStyle name="Normal 3 3 2 6 2" xfId="455" xr:uid="{00000000-0005-0000-0000-0000EB210000}"/>
    <cellStyle name="Normal 3 3 2 6 2 2" xfId="747" xr:uid="{00000000-0005-0000-0000-0000EC210000}"/>
    <cellStyle name="Normal 3 3 2 6 2 2 2" xfId="1626" xr:uid="{00000000-0005-0000-0000-0000ED210000}"/>
    <cellStyle name="Normal 3 3 2 6 2 2 2 2" xfId="3378" xr:uid="{00000000-0005-0000-0000-0000EE210000}"/>
    <cellStyle name="Normal 3 3 2 6 2 2 2 2 2" xfId="6976" xr:uid="{00000000-0005-0000-0000-0000EF210000}"/>
    <cellStyle name="Normal 3 3 2 6 2 2 2 2 2 2" xfId="14172" xr:uid="{00000000-0005-0000-0000-0000F0210000}"/>
    <cellStyle name="Normal 3 3 2 6 2 2 2 2 3" xfId="10574" xr:uid="{00000000-0005-0000-0000-0000F1210000}"/>
    <cellStyle name="Normal 3 3 2 6 2 2 2 3" xfId="5224" xr:uid="{00000000-0005-0000-0000-0000F2210000}"/>
    <cellStyle name="Normal 3 3 2 6 2 2 2 3 2" xfId="12420" xr:uid="{00000000-0005-0000-0000-0000F3210000}"/>
    <cellStyle name="Normal 3 3 2 6 2 2 2 4" xfId="8822" xr:uid="{00000000-0005-0000-0000-0000F4210000}"/>
    <cellStyle name="Normal 3 3 2 6 2 2 3" xfId="2502" xr:uid="{00000000-0005-0000-0000-0000F5210000}"/>
    <cellStyle name="Normal 3 3 2 6 2 2 3 2" xfId="6100" xr:uid="{00000000-0005-0000-0000-0000F6210000}"/>
    <cellStyle name="Normal 3 3 2 6 2 2 3 2 2" xfId="13296" xr:uid="{00000000-0005-0000-0000-0000F7210000}"/>
    <cellStyle name="Normal 3 3 2 6 2 2 3 3" xfId="9698" xr:uid="{00000000-0005-0000-0000-0000F8210000}"/>
    <cellStyle name="Normal 3 3 2 6 2 2 4" xfId="4348" xr:uid="{00000000-0005-0000-0000-0000F9210000}"/>
    <cellStyle name="Normal 3 3 2 6 2 2 4 2" xfId="11544" xr:uid="{00000000-0005-0000-0000-0000FA210000}"/>
    <cellStyle name="Normal 3 3 2 6 2 2 5" xfId="7946" xr:uid="{00000000-0005-0000-0000-0000FB210000}"/>
    <cellStyle name="Normal 3 3 2 6 2 3" xfId="1042" xr:uid="{00000000-0005-0000-0000-0000FC210000}"/>
    <cellStyle name="Normal 3 3 2 6 2 3 2" xfId="1918" xr:uid="{00000000-0005-0000-0000-0000FD210000}"/>
    <cellStyle name="Normal 3 3 2 6 2 3 2 2" xfId="3670" xr:uid="{00000000-0005-0000-0000-0000FE210000}"/>
    <cellStyle name="Normal 3 3 2 6 2 3 2 2 2" xfId="7268" xr:uid="{00000000-0005-0000-0000-0000FF210000}"/>
    <cellStyle name="Normal 3 3 2 6 2 3 2 2 2 2" xfId="14464" xr:uid="{00000000-0005-0000-0000-000000220000}"/>
    <cellStyle name="Normal 3 3 2 6 2 3 2 2 3" xfId="10866" xr:uid="{00000000-0005-0000-0000-000001220000}"/>
    <cellStyle name="Normal 3 3 2 6 2 3 2 3" xfId="5516" xr:uid="{00000000-0005-0000-0000-000002220000}"/>
    <cellStyle name="Normal 3 3 2 6 2 3 2 3 2" xfId="12712" xr:uid="{00000000-0005-0000-0000-000003220000}"/>
    <cellStyle name="Normal 3 3 2 6 2 3 2 4" xfId="9114" xr:uid="{00000000-0005-0000-0000-000004220000}"/>
    <cellStyle name="Normal 3 3 2 6 2 3 3" xfId="2794" xr:uid="{00000000-0005-0000-0000-000005220000}"/>
    <cellStyle name="Normal 3 3 2 6 2 3 3 2" xfId="6392" xr:uid="{00000000-0005-0000-0000-000006220000}"/>
    <cellStyle name="Normal 3 3 2 6 2 3 3 2 2" xfId="13588" xr:uid="{00000000-0005-0000-0000-000007220000}"/>
    <cellStyle name="Normal 3 3 2 6 2 3 3 3" xfId="9990" xr:uid="{00000000-0005-0000-0000-000008220000}"/>
    <cellStyle name="Normal 3 3 2 6 2 3 4" xfId="4640" xr:uid="{00000000-0005-0000-0000-000009220000}"/>
    <cellStyle name="Normal 3 3 2 6 2 3 4 2" xfId="11836" xr:uid="{00000000-0005-0000-0000-00000A220000}"/>
    <cellStyle name="Normal 3 3 2 6 2 3 5" xfId="8238" xr:uid="{00000000-0005-0000-0000-00000B220000}"/>
    <cellStyle name="Normal 3 3 2 6 2 4" xfId="1334" xr:uid="{00000000-0005-0000-0000-00000C220000}"/>
    <cellStyle name="Normal 3 3 2 6 2 4 2" xfId="3086" xr:uid="{00000000-0005-0000-0000-00000D220000}"/>
    <cellStyle name="Normal 3 3 2 6 2 4 2 2" xfId="6684" xr:uid="{00000000-0005-0000-0000-00000E220000}"/>
    <cellStyle name="Normal 3 3 2 6 2 4 2 2 2" xfId="13880" xr:uid="{00000000-0005-0000-0000-00000F220000}"/>
    <cellStyle name="Normal 3 3 2 6 2 4 2 3" xfId="10282" xr:uid="{00000000-0005-0000-0000-000010220000}"/>
    <cellStyle name="Normal 3 3 2 6 2 4 3" xfId="4932" xr:uid="{00000000-0005-0000-0000-000011220000}"/>
    <cellStyle name="Normal 3 3 2 6 2 4 3 2" xfId="12128" xr:uid="{00000000-0005-0000-0000-000012220000}"/>
    <cellStyle name="Normal 3 3 2 6 2 4 4" xfId="8530" xr:uid="{00000000-0005-0000-0000-000013220000}"/>
    <cellStyle name="Normal 3 3 2 6 2 5" xfId="2210" xr:uid="{00000000-0005-0000-0000-000014220000}"/>
    <cellStyle name="Normal 3 3 2 6 2 5 2" xfId="5808" xr:uid="{00000000-0005-0000-0000-000015220000}"/>
    <cellStyle name="Normal 3 3 2 6 2 5 2 2" xfId="13004" xr:uid="{00000000-0005-0000-0000-000016220000}"/>
    <cellStyle name="Normal 3 3 2 6 2 5 3" xfId="9406" xr:uid="{00000000-0005-0000-0000-000017220000}"/>
    <cellStyle name="Normal 3 3 2 6 2 6" xfId="4056" xr:uid="{00000000-0005-0000-0000-000018220000}"/>
    <cellStyle name="Normal 3 3 2 6 2 6 2" xfId="11252" xr:uid="{00000000-0005-0000-0000-000019220000}"/>
    <cellStyle name="Normal 3 3 2 6 2 7" xfId="7654" xr:uid="{00000000-0005-0000-0000-00001A220000}"/>
    <cellStyle name="Normal 3 3 2 6 3" xfId="601" xr:uid="{00000000-0005-0000-0000-00001B220000}"/>
    <cellStyle name="Normal 3 3 2 6 3 2" xfId="1480" xr:uid="{00000000-0005-0000-0000-00001C220000}"/>
    <cellStyle name="Normal 3 3 2 6 3 2 2" xfId="3232" xr:uid="{00000000-0005-0000-0000-00001D220000}"/>
    <cellStyle name="Normal 3 3 2 6 3 2 2 2" xfId="6830" xr:uid="{00000000-0005-0000-0000-00001E220000}"/>
    <cellStyle name="Normal 3 3 2 6 3 2 2 2 2" xfId="14026" xr:uid="{00000000-0005-0000-0000-00001F220000}"/>
    <cellStyle name="Normal 3 3 2 6 3 2 2 3" xfId="10428" xr:uid="{00000000-0005-0000-0000-000020220000}"/>
    <cellStyle name="Normal 3 3 2 6 3 2 3" xfId="5078" xr:uid="{00000000-0005-0000-0000-000021220000}"/>
    <cellStyle name="Normal 3 3 2 6 3 2 3 2" xfId="12274" xr:uid="{00000000-0005-0000-0000-000022220000}"/>
    <cellStyle name="Normal 3 3 2 6 3 2 4" xfId="8676" xr:uid="{00000000-0005-0000-0000-000023220000}"/>
    <cellStyle name="Normal 3 3 2 6 3 3" xfId="2356" xr:uid="{00000000-0005-0000-0000-000024220000}"/>
    <cellStyle name="Normal 3 3 2 6 3 3 2" xfId="5954" xr:uid="{00000000-0005-0000-0000-000025220000}"/>
    <cellStyle name="Normal 3 3 2 6 3 3 2 2" xfId="13150" xr:uid="{00000000-0005-0000-0000-000026220000}"/>
    <cellStyle name="Normal 3 3 2 6 3 3 3" xfId="9552" xr:uid="{00000000-0005-0000-0000-000027220000}"/>
    <cellStyle name="Normal 3 3 2 6 3 4" xfId="4202" xr:uid="{00000000-0005-0000-0000-000028220000}"/>
    <cellStyle name="Normal 3 3 2 6 3 4 2" xfId="11398" xr:uid="{00000000-0005-0000-0000-000029220000}"/>
    <cellStyle name="Normal 3 3 2 6 3 5" xfId="7800" xr:uid="{00000000-0005-0000-0000-00002A220000}"/>
    <cellStyle name="Normal 3 3 2 6 4" xfId="896" xr:uid="{00000000-0005-0000-0000-00002B220000}"/>
    <cellStyle name="Normal 3 3 2 6 4 2" xfId="1772" xr:uid="{00000000-0005-0000-0000-00002C220000}"/>
    <cellStyle name="Normal 3 3 2 6 4 2 2" xfId="3524" xr:uid="{00000000-0005-0000-0000-00002D220000}"/>
    <cellStyle name="Normal 3 3 2 6 4 2 2 2" xfId="7122" xr:uid="{00000000-0005-0000-0000-00002E220000}"/>
    <cellStyle name="Normal 3 3 2 6 4 2 2 2 2" xfId="14318" xr:uid="{00000000-0005-0000-0000-00002F220000}"/>
    <cellStyle name="Normal 3 3 2 6 4 2 2 3" xfId="10720" xr:uid="{00000000-0005-0000-0000-000030220000}"/>
    <cellStyle name="Normal 3 3 2 6 4 2 3" xfId="5370" xr:uid="{00000000-0005-0000-0000-000031220000}"/>
    <cellStyle name="Normal 3 3 2 6 4 2 3 2" xfId="12566" xr:uid="{00000000-0005-0000-0000-000032220000}"/>
    <cellStyle name="Normal 3 3 2 6 4 2 4" xfId="8968" xr:uid="{00000000-0005-0000-0000-000033220000}"/>
    <cellStyle name="Normal 3 3 2 6 4 3" xfId="2648" xr:uid="{00000000-0005-0000-0000-000034220000}"/>
    <cellStyle name="Normal 3 3 2 6 4 3 2" xfId="6246" xr:uid="{00000000-0005-0000-0000-000035220000}"/>
    <cellStyle name="Normal 3 3 2 6 4 3 2 2" xfId="13442" xr:uid="{00000000-0005-0000-0000-000036220000}"/>
    <cellStyle name="Normal 3 3 2 6 4 3 3" xfId="9844" xr:uid="{00000000-0005-0000-0000-000037220000}"/>
    <cellStyle name="Normal 3 3 2 6 4 4" xfId="4494" xr:uid="{00000000-0005-0000-0000-000038220000}"/>
    <cellStyle name="Normal 3 3 2 6 4 4 2" xfId="11690" xr:uid="{00000000-0005-0000-0000-000039220000}"/>
    <cellStyle name="Normal 3 3 2 6 4 5" xfId="8092" xr:uid="{00000000-0005-0000-0000-00003A220000}"/>
    <cellStyle name="Normal 3 3 2 6 5" xfId="1188" xr:uid="{00000000-0005-0000-0000-00003B220000}"/>
    <cellStyle name="Normal 3 3 2 6 5 2" xfId="2940" xr:uid="{00000000-0005-0000-0000-00003C220000}"/>
    <cellStyle name="Normal 3 3 2 6 5 2 2" xfId="6538" xr:uid="{00000000-0005-0000-0000-00003D220000}"/>
    <cellStyle name="Normal 3 3 2 6 5 2 2 2" xfId="13734" xr:uid="{00000000-0005-0000-0000-00003E220000}"/>
    <cellStyle name="Normal 3 3 2 6 5 2 3" xfId="10136" xr:uid="{00000000-0005-0000-0000-00003F220000}"/>
    <cellStyle name="Normal 3 3 2 6 5 3" xfId="4786" xr:uid="{00000000-0005-0000-0000-000040220000}"/>
    <cellStyle name="Normal 3 3 2 6 5 3 2" xfId="11982" xr:uid="{00000000-0005-0000-0000-000041220000}"/>
    <cellStyle name="Normal 3 3 2 6 5 4" xfId="8384" xr:uid="{00000000-0005-0000-0000-000042220000}"/>
    <cellStyle name="Normal 3 3 2 6 6" xfId="2064" xr:uid="{00000000-0005-0000-0000-000043220000}"/>
    <cellStyle name="Normal 3 3 2 6 6 2" xfId="5662" xr:uid="{00000000-0005-0000-0000-000044220000}"/>
    <cellStyle name="Normal 3 3 2 6 6 2 2" xfId="12858" xr:uid="{00000000-0005-0000-0000-000045220000}"/>
    <cellStyle name="Normal 3 3 2 6 6 3" xfId="9260" xr:uid="{00000000-0005-0000-0000-000046220000}"/>
    <cellStyle name="Normal 3 3 2 6 7" xfId="3750" xr:uid="{00000000-0005-0000-0000-000047220000}"/>
    <cellStyle name="Normal 3 3 2 6 7 2" xfId="7348" xr:uid="{00000000-0005-0000-0000-000048220000}"/>
    <cellStyle name="Normal 3 3 2 6 7 2 2" xfId="14544" xr:uid="{00000000-0005-0000-0000-000049220000}"/>
    <cellStyle name="Normal 3 3 2 6 7 3" xfId="10946" xr:uid="{00000000-0005-0000-0000-00004A220000}"/>
    <cellStyle name="Normal 3 3 2 6 8" xfId="3910" xr:uid="{00000000-0005-0000-0000-00004B220000}"/>
    <cellStyle name="Normal 3 3 2 6 8 2" xfId="11106" xr:uid="{00000000-0005-0000-0000-00004C220000}"/>
    <cellStyle name="Normal 3 3 2 6 9" xfId="7508" xr:uid="{00000000-0005-0000-0000-00004D220000}"/>
    <cellStyle name="Normal 3 3 2 7" xfId="375" xr:uid="{00000000-0005-0000-0000-00004E220000}"/>
    <cellStyle name="Normal 3 3 2 7 2" xfId="667" xr:uid="{00000000-0005-0000-0000-00004F220000}"/>
    <cellStyle name="Normal 3 3 2 7 2 2" xfId="1546" xr:uid="{00000000-0005-0000-0000-000050220000}"/>
    <cellStyle name="Normal 3 3 2 7 2 2 2" xfId="3298" xr:uid="{00000000-0005-0000-0000-000051220000}"/>
    <cellStyle name="Normal 3 3 2 7 2 2 2 2" xfId="6896" xr:uid="{00000000-0005-0000-0000-000052220000}"/>
    <cellStyle name="Normal 3 3 2 7 2 2 2 2 2" xfId="14092" xr:uid="{00000000-0005-0000-0000-000053220000}"/>
    <cellStyle name="Normal 3 3 2 7 2 2 2 3" xfId="10494" xr:uid="{00000000-0005-0000-0000-000054220000}"/>
    <cellStyle name="Normal 3 3 2 7 2 2 3" xfId="5144" xr:uid="{00000000-0005-0000-0000-000055220000}"/>
    <cellStyle name="Normal 3 3 2 7 2 2 3 2" xfId="12340" xr:uid="{00000000-0005-0000-0000-000056220000}"/>
    <cellStyle name="Normal 3 3 2 7 2 2 4" xfId="8742" xr:uid="{00000000-0005-0000-0000-000057220000}"/>
    <cellStyle name="Normal 3 3 2 7 2 3" xfId="2422" xr:uid="{00000000-0005-0000-0000-000058220000}"/>
    <cellStyle name="Normal 3 3 2 7 2 3 2" xfId="6020" xr:uid="{00000000-0005-0000-0000-000059220000}"/>
    <cellStyle name="Normal 3 3 2 7 2 3 2 2" xfId="13216" xr:uid="{00000000-0005-0000-0000-00005A220000}"/>
    <cellStyle name="Normal 3 3 2 7 2 3 3" xfId="9618" xr:uid="{00000000-0005-0000-0000-00005B220000}"/>
    <cellStyle name="Normal 3 3 2 7 2 4" xfId="4268" xr:uid="{00000000-0005-0000-0000-00005C220000}"/>
    <cellStyle name="Normal 3 3 2 7 2 4 2" xfId="11464" xr:uid="{00000000-0005-0000-0000-00005D220000}"/>
    <cellStyle name="Normal 3 3 2 7 2 5" xfId="7866" xr:uid="{00000000-0005-0000-0000-00005E220000}"/>
    <cellStyle name="Normal 3 3 2 7 3" xfId="962" xr:uid="{00000000-0005-0000-0000-00005F220000}"/>
    <cellStyle name="Normal 3 3 2 7 3 2" xfId="1838" xr:uid="{00000000-0005-0000-0000-000060220000}"/>
    <cellStyle name="Normal 3 3 2 7 3 2 2" xfId="3590" xr:uid="{00000000-0005-0000-0000-000061220000}"/>
    <cellStyle name="Normal 3 3 2 7 3 2 2 2" xfId="7188" xr:uid="{00000000-0005-0000-0000-000062220000}"/>
    <cellStyle name="Normal 3 3 2 7 3 2 2 2 2" xfId="14384" xr:uid="{00000000-0005-0000-0000-000063220000}"/>
    <cellStyle name="Normal 3 3 2 7 3 2 2 3" xfId="10786" xr:uid="{00000000-0005-0000-0000-000064220000}"/>
    <cellStyle name="Normal 3 3 2 7 3 2 3" xfId="5436" xr:uid="{00000000-0005-0000-0000-000065220000}"/>
    <cellStyle name="Normal 3 3 2 7 3 2 3 2" xfId="12632" xr:uid="{00000000-0005-0000-0000-000066220000}"/>
    <cellStyle name="Normal 3 3 2 7 3 2 4" xfId="9034" xr:uid="{00000000-0005-0000-0000-000067220000}"/>
    <cellStyle name="Normal 3 3 2 7 3 3" xfId="2714" xr:uid="{00000000-0005-0000-0000-000068220000}"/>
    <cellStyle name="Normal 3 3 2 7 3 3 2" xfId="6312" xr:uid="{00000000-0005-0000-0000-000069220000}"/>
    <cellStyle name="Normal 3 3 2 7 3 3 2 2" xfId="13508" xr:uid="{00000000-0005-0000-0000-00006A220000}"/>
    <cellStyle name="Normal 3 3 2 7 3 3 3" xfId="9910" xr:uid="{00000000-0005-0000-0000-00006B220000}"/>
    <cellStyle name="Normal 3 3 2 7 3 4" xfId="4560" xr:uid="{00000000-0005-0000-0000-00006C220000}"/>
    <cellStyle name="Normal 3 3 2 7 3 4 2" xfId="11756" xr:uid="{00000000-0005-0000-0000-00006D220000}"/>
    <cellStyle name="Normal 3 3 2 7 3 5" xfId="8158" xr:uid="{00000000-0005-0000-0000-00006E220000}"/>
    <cellStyle name="Normal 3 3 2 7 4" xfId="1254" xr:uid="{00000000-0005-0000-0000-00006F220000}"/>
    <cellStyle name="Normal 3 3 2 7 4 2" xfId="3006" xr:uid="{00000000-0005-0000-0000-000070220000}"/>
    <cellStyle name="Normal 3 3 2 7 4 2 2" xfId="6604" xr:uid="{00000000-0005-0000-0000-000071220000}"/>
    <cellStyle name="Normal 3 3 2 7 4 2 2 2" xfId="13800" xr:uid="{00000000-0005-0000-0000-000072220000}"/>
    <cellStyle name="Normal 3 3 2 7 4 2 3" xfId="10202" xr:uid="{00000000-0005-0000-0000-000073220000}"/>
    <cellStyle name="Normal 3 3 2 7 4 3" xfId="4852" xr:uid="{00000000-0005-0000-0000-000074220000}"/>
    <cellStyle name="Normal 3 3 2 7 4 3 2" xfId="12048" xr:uid="{00000000-0005-0000-0000-000075220000}"/>
    <cellStyle name="Normal 3 3 2 7 4 4" xfId="8450" xr:uid="{00000000-0005-0000-0000-000076220000}"/>
    <cellStyle name="Normal 3 3 2 7 5" xfId="2130" xr:uid="{00000000-0005-0000-0000-000077220000}"/>
    <cellStyle name="Normal 3 3 2 7 5 2" xfId="5728" xr:uid="{00000000-0005-0000-0000-000078220000}"/>
    <cellStyle name="Normal 3 3 2 7 5 2 2" xfId="12924" xr:uid="{00000000-0005-0000-0000-000079220000}"/>
    <cellStyle name="Normal 3 3 2 7 5 3" xfId="9326" xr:uid="{00000000-0005-0000-0000-00007A220000}"/>
    <cellStyle name="Normal 3 3 2 7 6" xfId="3976" xr:uid="{00000000-0005-0000-0000-00007B220000}"/>
    <cellStyle name="Normal 3 3 2 7 6 2" xfId="11172" xr:uid="{00000000-0005-0000-0000-00007C220000}"/>
    <cellStyle name="Normal 3 3 2 7 7" xfId="7574" xr:uid="{00000000-0005-0000-0000-00007D220000}"/>
    <cellStyle name="Normal 3 3 2 8" xfId="521" xr:uid="{00000000-0005-0000-0000-00007E220000}"/>
    <cellStyle name="Normal 3 3 2 8 2" xfId="1400" xr:uid="{00000000-0005-0000-0000-00007F220000}"/>
    <cellStyle name="Normal 3 3 2 8 2 2" xfId="3152" xr:uid="{00000000-0005-0000-0000-000080220000}"/>
    <cellStyle name="Normal 3 3 2 8 2 2 2" xfId="6750" xr:uid="{00000000-0005-0000-0000-000081220000}"/>
    <cellStyle name="Normal 3 3 2 8 2 2 2 2" xfId="13946" xr:uid="{00000000-0005-0000-0000-000082220000}"/>
    <cellStyle name="Normal 3 3 2 8 2 2 3" xfId="10348" xr:uid="{00000000-0005-0000-0000-000083220000}"/>
    <cellStyle name="Normal 3 3 2 8 2 3" xfId="4998" xr:uid="{00000000-0005-0000-0000-000084220000}"/>
    <cellStyle name="Normal 3 3 2 8 2 3 2" xfId="12194" xr:uid="{00000000-0005-0000-0000-000085220000}"/>
    <cellStyle name="Normal 3 3 2 8 2 4" xfId="8596" xr:uid="{00000000-0005-0000-0000-000086220000}"/>
    <cellStyle name="Normal 3 3 2 8 3" xfId="2276" xr:uid="{00000000-0005-0000-0000-000087220000}"/>
    <cellStyle name="Normal 3 3 2 8 3 2" xfId="5874" xr:uid="{00000000-0005-0000-0000-000088220000}"/>
    <cellStyle name="Normal 3 3 2 8 3 2 2" xfId="13070" xr:uid="{00000000-0005-0000-0000-000089220000}"/>
    <cellStyle name="Normal 3 3 2 8 3 3" xfId="9472" xr:uid="{00000000-0005-0000-0000-00008A220000}"/>
    <cellStyle name="Normal 3 3 2 8 4" xfId="4122" xr:uid="{00000000-0005-0000-0000-00008B220000}"/>
    <cellStyle name="Normal 3 3 2 8 4 2" xfId="11318" xr:uid="{00000000-0005-0000-0000-00008C220000}"/>
    <cellStyle name="Normal 3 3 2 8 5" xfId="7720" xr:uid="{00000000-0005-0000-0000-00008D220000}"/>
    <cellStyle name="Normal 3 3 2 9" xfId="816" xr:uid="{00000000-0005-0000-0000-00008E220000}"/>
    <cellStyle name="Normal 3 3 2 9 2" xfId="1692" xr:uid="{00000000-0005-0000-0000-00008F220000}"/>
    <cellStyle name="Normal 3 3 2 9 2 2" xfId="3444" xr:uid="{00000000-0005-0000-0000-000090220000}"/>
    <cellStyle name="Normal 3 3 2 9 2 2 2" xfId="7042" xr:uid="{00000000-0005-0000-0000-000091220000}"/>
    <cellStyle name="Normal 3 3 2 9 2 2 2 2" xfId="14238" xr:uid="{00000000-0005-0000-0000-000092220000}"/>
    <cellStyle name="Normal 3 3 2 9 2 2 3" xfId="10640" xr:uid="{00000000-0005-0000-0000-000093220000}"/>
    <cellStyle name="Normal 3 3 2 9 2 3" xfId="5290" xr:uid="{00000000-0005-0000-0000-000094220000}"/>
    <cellStyle name="Normal 3 3 2 9 2 3 2" xfId="12486" xr:uid="{00000000-0005-0000-0000-000095220000}"/>
    <cellStyle name="Normal 3 3 2 9 2 4" xfId="8888" xr:uid="{00000000-0005-0000-0000-000096220000}"/>
    <cellStyle name="Normal 3 3 2 9 3" xfId="2568" xr:uid="{00000000-0005-0000-0000-000097220000}"/>
    <cellStyle name="Normal 3 3 2 9 3 2" xfId="6166" xr:uid="{00000000-0005-0000-0000-000098220000}"/>
    <cellStyle name="Normal 3 3 2 9 3 2 2" xfId="13362" xr:uid="{00000000-0005-0000-0000-000099220000}"/>
    <cellStyle name="Normal 3 3 2 9 3 3" xfId="9764" xr:uid="{00000000-0005-0000-0000-00009A220000}"/>
    <cellStyle name="Normal 3 3 2 9 4" xfId="4414" xr:uid="{00000000-0005-0000-0000-00009B220000}"/>
    <cellStyle name="Normal 3 3 2 9 4 2" xfId="11610" xr:uid="{00000000-0005-0000-0000-00009C220000}"/>
    <cellStyle name="Normal 3 3 2 9 5" xfId="8012" xr:uid="{00000000-0005-0000-0000-00009D220000}"/>
    <cellStyle name="Normal 3 3 3" xfId="72" xr:uid="{00000000-0005-0000-0000-00009E220000}"/>
    <cellStyle name="Normal 3 3 3 10" xfId="1994" xr:uid="{00000000-0005-0000-0000-00009F220000}"/>
    <cellStyle name="Normal 3 3 3 10 2" xfId="5592" xr:uid="{00000000-0005-0000-0000-0000A0220000}"/>
    <cellStyle name="Normal 3 3 3 10 2 2" xfId="12788" xr:uid="{00000000-0005-0000-0000-0000A1220000}"/>
    <cellStyle name="Normal 3 3 3 10 3" xfId="9190" xr:uid="{00000000-0005-0000-0000-0000A2220000}"/>
    <cellStyle name="Normal 3 3 3 11" xfId="3738" xr:uid="{00000000-0005-0000-0000-0000A3220000}"/>
    <cellStyle name="Normal 3 3 3 11 2" xfId="7336" xr:uid="{00000000-0005-0000-0000-0000A4220000}"/>
    <cellStyle name="Normal 3 3 3 11 2 2" xfId="14532" xr:uid="{00000000-0005-0000-0000-0000A5220000}"/>
    <cellStyle name="Normal 3 3 3 11 3" xfId="10934" xr:uid="{00000000-0005-0000-0000-0000A6220000}"/>
    <cellStyle name="Normal 3 3 3 12" xfId="3840" xr:uid="{00000000-0005-0000-0000-0000A7220000}"/>
    <cellStyle name="Normal 3 3 3 12 2" xfId="11036" xr:uid="{00000000-0005-0000-0000-0000A8220000}"/>
    <cellStyle name="Normal 3 3 3 13" xfId="7438" xr:uid="{00000000-0005-0000-0000-0000A9220000}"/>
    <cellStyle name="Normal 3 3 3 14" xfId="232" xr:uid="{00000000-0005-0000-0000-0000AA220000}"/>
    <cellStyle name="Normal 3 3 3 15" xfId="129" xr:uid="{00000000-0005-0000-0000-0000AB220000}"/>
    <cellStyle name="Normal 3 3 3 2" xfId="73" xr:uid="{00000000-0005-0000-0000-0000AC220000}"/>
    <cellStyle name="Normal 3 3 3 2 10" xfId="7460" xr:uid="{00000000-0005-0000-0000-0000AD220000}"/>
    <cellStyle name="Normal 3 3 3 2 11" xfId="254" xr:uid="{00000000-0005-0000-0000-0000AE220000}"/>
    <cellStyle name="Normal 3 3 3 2 12" xfId="173" xr:uid="{00000000-0005-0000-0000-0000AF220000}"/>
    <cellStyle name="Normal 3 3 3 2 2" xfId="339" xr:uid="{00000000-0005-0000-0000-0000B0220000}"/>
    <cellStyle name="Normal 3 3 3 2 2 2" xfId="487" xr:uid="{00000000-0005-0000-0000-0000B1220000}"/>
    <cellStyle name="Normal 3 3 3 2 2 2 2" xfId="779" xr:uid="{00000000-0005-0000-0000-0000B2220000}"/>
    <cellStyle name="Normal 3 3 3 2 2 2 2 2" xfId="1658" xr:uid="{00000000-0005-0000-0000-0000B3220000}"/>
    <cellStyle name="Normal 3 3 3 2 2 2 2 2 2" xfId="3410" xr:uid="{00000000-0005-0000-0000-0000B4220000}"/>
    <cellStyle name="Normal 3 3 3 2 2 2 2 2 2 2" xfId="7008" xr:uid="{00000000-0005-0000-0000-0000B5220000}"/>
    <cellStyle name="Normal 3 3 3 2 2 2 2 2 2 2 2" xfId="14204" xr:uid="{00000000-0005-0000-0000-0000B6220000}"/>
    <cellStyle name="Normal 3 3 3 2 2 2 2 2 2 3" xfId="10606" xr:uid="{00000000-0005-0000-0000-0000B7220000}"/>
    <cellStyle name="Normal 3 3 3 2 2 2 2 2 3" xfId="5256" xr:uid="{00000000-0005-0000-0000-0000B8220000}"/>
    <cellStyle name="Normal 3 3 3 2 2 2 2 2 3 2" xfId="12452" xr:uid="{00000000-0005-0000-0000-0000B9220000}"/>
    <cellStyle name="Normal 3 3 3 2 2 2 2 2 4" xfId="8854" xr:uid="{00000000-0005-0000-0000-0000BA220000}"/>
    <cellStyle name="Normal 3 3 3 2 2 2 2 3" xfId="2534" xr:uid="{00000000-0005-0000-0000-0000BB220000}"/>
    <cellStyle name="Normal 3 3 3 2 2 2 2 3 2" xfId="6132" xr:uid="{00000000-0005-0000-0000-0000BC220000}"/>
    <cellStyle name="Normal 3 3 3 2 2 2 2 3 2 2" xfId="13328" xr:uid="{00000000-0005-0000-0000-0000BD220000}"/>
    <cellStyle name="Normal 3 3 3 2 2 2 2 3 3" xfId="9730" xr:uid="{00000000-0005-0000-0000-0000BE220000}"/>
    <cellStyle name="Normal 3 3 3 2 2 2 2 4" xfId="4380" xr:uid="{00000000-0005-0000-0000-0000BF220000}"/>
    <cellStyle name="Normal 3 3 3 2 2 2 2 4 2" xfId="11576" xr:uid="{00000000-0005-0000-0000-0000C0220000}"/>
    <cellStyle name="Normal 3 3 3 2 2 2 2 5" xfId="7978" xr:uid="{00000000-0005-0000-0000-0000C1220000}"/>
    <cellStyle name="Normal 3 3 3 2 2 2 3" xfId="1074" xr:uid="{00000000-0005-0000-0000-0000C2220000}"/>
    <cellStyle name="Normal 3 3 3 2 2 2 3 2" xfId="1950" xr:uid="{00000000-0005-0000-0000-0000C3220000}"/>
    <cellStyle name="Normal 3 3 3 2 2 2 3 2 2" xfId="3702" xr:uid="{00000000-0005-0000-0000-0000C4220000}"/>
    <cellStyle name="Normal 3 3 3 2 2 2 3 2 2 2" xfId="7300" xr:uid="{00000000-0005-0000-0000-0000C5220000}"/>
    <cellStyle name="Normal 3 3 3 2 2 2 3 2 2 2 2" xfId="14496" xr:uid="{00000000-0005-0000-0000-0000C6220000}"/>
    <cellStyle name="Normal 3 3 3 2 2 2 3 2 2 3" xfId="10898" xr:uid="{00000000-0005-0000-0000-0000C7220000}"/>
    <cellStyle name="Normal 3 3 3 2 2 2 3 2 3" xfId="5548" xr:uid="{00000000-0005-0000-0000-0000C8220000}"/>
    <cellStyle name="Normal 3 3 3 2 2 2 3 2 3 2" xfId="12744" xr:uid="{00000000-0005-0000-0000-0000C9220000}"/>
    <cellStyle name="Normal 3 3 3 2 2 2 3 2 4" xfId="9146" xr:uid="{00000000-0005-0000-0000-0000CA220000}"/>
    <cellStyle name="Normal 3 3 3 2 2 2 3 3" xfId="2826" xr:uid="{00000000-0005-0000-0000-0000CB220000}"/>
    <cellStyle name="Normal 3 3 3 2 2 2 3 3 2" xfId="6424" xr:uid="{00000000-0005-0000-0000-0000CC220000}"/>
    <cellStyle name="Normal 3 3 3 2 2 2 3 3 2 2" xfId="13620" xr:uid="{00000000-0005-0000-0000-0000CD220000}"/>
    <cellStyle name="Normal 3 3 3 2 2 2 3 3 3" xfId="10022" xr:uid="{00000000-0005-0000-0000-0000CE220000}"/>
    <cellStyle name="Normal 3 3 3 2 2 2 3 4" xfId="4672" xr:uid="{00000000-0005-0000-0000-0000CF220000}"/>
    <cellStyle name="Normal 3 3 3 2 2 2 3 4 2" xfId="11868" xr:uid="{00000000-0005-0000-0000-0000D0220000}"/>
    <cellStyle name="Normal 3 3 3 2 2 2 3 5" xfId="8270" xr:uid="{00000000-0005-0000-0000-0000D1220000}"/>
    <cellStyle name="Normal 3 3 3 2 2 2 4" xfId="1366" xr:uid="{00000000-0005-0000-0000-0000D2220000}"/>
    <cellStyle name="Normal 3 3 3 2 2 2 4 2" xfId="3118" xr:uid="{00000000-0005-0000-0000-0000D3220000}"/>
    <cellStyle name="Normal 3 3 3 2 2 2 4 2 2" xfId="6716" xr:uid="{00000000-0005-0000-0000-0000D4220000}"/>
    <cellStyle name="Normal 3 3 3 2 2 2 4 2 2 2" xfId="13912" xr:uid="{00000000-0005-0000-0000-0000D5220000}"/>
    <cellStyle name="Normal 3 3 3 2 2 2 4 2 3" xfId="10314" xr:uid="{00000000-0005-0000-0000-0000D6220000}"/>
    <cellStyle name="Normal 3 3 3 2 2 2 4 3" xfId="4964" xr:uid="{00000000-0005-0000-0000-0000D7220000}"/>
    <cellStyle name="Normal 3 3 3 2 2 2 4 3 2" xfId="12160" xr:uid="{00000000-0005-0000-0000-0000D8220000}"/>
    <cellStyle name="Normal 3 3 3 2 2 2 4 4" xfId="8562" xr:uid="{00000000-0005-0000-0000-0000D9220000}"/>
    <cellStyle name="Normal 3 3 3 2 2 2 5" xfId="2242" xr:uid="{00000000-0005-0000-0000-0000DA220000}"/>
    <cellStyle name="Normal 3 3 3 2 2 2 5 2" xfId="5840" xr:uid="{00000000-0005-0000-0000-0000DB220000}"/>
    <cellStyle name="Normal 3 3 3 2 2 2 5 2 2" xfId="13036" xr:uid="{00000000-0005-0000-0000-0000DC220000}"/>
    <cellStyle name="Normal 3 3 3 2 2 2 5 3" xfId="9438" xr:uid="{00000000-0005-0000-0000-0000DD220000}"/>
    <cellStyle name="Normal 3 3 3 2 2 2 6" xfId="4088" xr:uid="{00000000-0005-0000-0000-0000DE220000}"/>
    <cellStyle name="Normal 3 3 3 2 2 2 6 2" xfId="11284" xr:uid="{00000000-0005-0000-0000-0000DF220000}"/>
    <cellStyle name="Normal 3 3 3 2 2 2 7" xfId="7686" xr:uid="{00000000-0005-0000-0000-0000E0220000}"/>
    <cellStyle name="Normal 3 3 3 2 2 3" xfId="633" xr:uid="{00000000-0005-0000-0000-0000E1220000}"/>
    <cellStyle name="Normal 3 3 3 2 2 3 2" xfId="1512" xr:uid="{00000000-0005-0000-0000-0000E2220000}"/>
    <cellStyle name="Normal 3 3 3 2 2 3 2 2" xfId="3264" xr:uid="{00000000-0005-0000-0000-0000E3220000}"/>
    <cellStyle name="Normal 3 3 3 2 2 3 2 2 2" xfId="6862" xr:uid="{00000000-0005-0000-0000-0000E4220000}"/>
    <cellStyle name="Normal 3 3 3 2 2 3 2 2 2 2" xfId="14058" xr:uid="{00000000-0005-0000-0000-0000E5220000}"/>
    <cellStyle name="Normal 3 3 3 2 2 3 2 2 3" xfId="10460" xr:uid="{00000000-0005-0000-0000-0000E6220000}"/>
    <cellStyle name="Normal 3 3 3 2 2 3 2 3" xfId="5110" xr:uid="{00000000-0005-0000-0000-0000E7220000}"/>
    <cellStyle name="Normal 3 3 3 2 2 3 2 3 2" xfId="12306" xr:uid="{00000000-0005-0000-0000-0000E8220000}"/>
    <cellStyle name="Normal 3 3 3 2 2 3 2 4" xfId="8708" xr:uid="{00000000-0005-0000-0000-0000E9220000}"/>
    <cellStyle name="Normal 3 3 3 2 2 3 3" xfId="2388" xr:uid="{00000000-0005-0000-0000-0000EA220000}"/>
    <cellStyle name="Normal 3 3 3 2 2 3 3 2" xfId="5986" xr:uid="{00000000-0005-0000-0000-0000EB220000}"/>
    <cellStyle name="Normal 3 3 3 2 2 3 3 2 2" xfId="13182" xr:uid="{00000000-0005-0000-0000-0000EC220000}"/>
    <cellStyle name="Normal 3 3 3 2 2 3 3 3" xfId="9584" xr:uid="{00000000-0005-0000-0000-0000ED220000}"/>
    <cellStyle name="Normal 3 3 3 2 2 3 4" xfId="4234" xr:uid="{00000000-0005-0000-0000-0000EE220000}"/>
    <cellStyle name="Normal 3 3 3 2 2 3 4 2" xfId="11430" xr:uid="{00000000-0005-0000-0000-0000EF220000}"/>
    <cellStyle name="Normal 3 3 3 2 2 3 5" xfId="7832" xr:uid="{00000000-0005-0000-0000-0000F0220000}"/>
    <cellStyle name="Normal 3 3 3 2 2 4" xfId="928" xr:uid="{00000000-0005-0000-0000-0000F1220000}"/>
    <cellStyle name="Normal 3 3 3 2 2 4 2" xfId="1804" xr:uid="{00000000-0005-0000-0000-0000F2220000}"/>
    <cellStyle name="Normal 3 3 3 2 2 4 2 2" xfId="3556" xr:uid="{00000000-0005-0000-0000-0000F3220000}"/>
    <cellStyle name="Normal 3 3 3 2 2 4 2 2 2" xfId="7154" xr:uid="{00000000-0005-0000-0000-0000F4220000}"/>
    <cellStyle name="Normal 3 3 3 2 2 4 2 2 2 2" xfId="14350" xr:uid="{00000000-0005-0000-0000-0000F5220000}"/>
    <cellStyle name="Normal 3 3 3 2 2 4 2 2 3" xfId="10752" xr:uid="{00000000-0005-0000-0000-0000F6220000}"/>
    <cellStyle name="Normal 3 3 3 2 2 4 2 3" xfId="5402" xr:uid="{00000000-0005-0000-0000-0000F7220000}"/>
    <cellStyle name="Normal 3 3 3 2 2 4 2 3 2" xfId="12598" xr:uid="{00000000-0005-0000-0000-0000F8220000}"/>
    <cellStyle name="Normal 3 3 3 2 2 4 2 4" xfId="9000" xr:uid="{00000000-0005-0000-0000-0000F9220000}"/>
    <cellStyle name="Normal 3 3 3 2 2 4 3" xfId="2680" xr:uid="{00000000-0005-0000-0000-0000FA220000}"/>
    <cellStyle name="Normal 3 3 3 2 2 4 3 2" xfId="6278" xr:uid="{00000000-0005-0000-0000-0000FB220000}"/>
    <cellStyle name="Normal 3 3 3 2 2 4 3 2 2" xfId="13474" xr:uid="{00000000-0005-0000-0000-0000FC220000}"/>
    <cellStyle name="Normal 3 3 3 2 2 4 3 3" xfId="9876" xr:uid="{00000000-0005-0000-0000-0000FD220000}"/>
    <cellStyle name="Normal 3 3 3 2 2 4 4" xfId="4526" xr:uid="{00000000-0005-0000-0000-0000FE220000}"/>
    <cellStyle name="Normal 3 3 3 2 2 4 4 2" xfId="11722" xr:uid="{00000000-0005-0000-0000-0000FF220000}"/>
    <cellStyle name="Normal 3 3 3 2 2 4 5" xfId="8124" xr:uid="{00000000-0005-0000-0000-000000230000}"/>
    <cellStyle name="Normal 3 3 3 2 2 5" xfId="1220" xr:uid="{00000000-0005-0000-0000-000001230000}"/>
    <cellStyle name="Normal 3 3 3 2 2 5 2" xfId="2972" xr:uid="{00000000-0005-0000-0000-000002230000}"/>
    <cellStyle name="Normal 3 3 3 2 2 5 2 2" xfId="6570" xr:uid="{00000000-0005-0000-0000-000003230000}"/>
    <cellStyle name="Normal 3 3 3 2 2 5 2 2 2" xfId="13766" xr:uid="{00000000-0005-0000-0000-000004230000}"/>
    <cellStyle name="Normal 3 3 3 2 2 5 2 3" xfId="10168" xr:uid="{00000000-0005-0000-0000-000005230000}"/>
    <cellStyle name="Normal 3 3 3 2 2 5 3" xfId="4818" xr:uid="{00000000-0005-0000-0000-000006230000}"/>
    <cellStyle name="Normal 3 3 3 2 2 5 3 2" xfId="12014" xr:uid="{00000000-0005-0000-0000-000007230000}"/>
    <cellStyle name="Normal 3 3 3 2 2 5 4" xfId="8416" xr:uid="{00000000-0005-0000-0000-000008230000}"/>
    <cellStyle name="Normal 3 3 3 2 2 6" xfId="2096" xr:uid="{00000000-0005-0000-0000-000009230000}"/>
    <cellStyle name="Normal 3 3 3 2 2 6 2" xfId="5694" xr:uid="{00000000-0005-0000-0000-00000A230000}"/>
    <cellStyle name="Normal 3 3 3 2 2 6 2 2" xfId="12890" xr:uid="{00000000-0005-0000-0000-00000B230000}"/>
    <cellStyle name="Normal 3 3 3 2 2 6 3" xfId="9292" xr:uid="{00000000-0005-0000-0000-00000C230000}"/>
    <cellStyle name="Normal 3 3 3 2 2 7" xfId="3942" xr:uid="{00000000-0005-0000-0000-00000D230000}"/>
    <cellStyle name="Normal 3 3 3 2 2 7 2" xfId="11138" xr:uid="{00000000-0005-0000-0000-00000E230000}"/>
    <cellStyle name="Normal 3 3 3 2 2 8" xfId="7540" xr:uid="{00000000-0005-0000-0000-00000F230000}"/>
    <cellStyle name="Normal 3 3 3 2 3" xfId="407" xr:uid="{00000000-0005-0000-0000-000010230000}"/>
    <cellStyle name="Normal 3 3 3 2 3 2" xfId="699" xr:uid="{00000000-0005-0000-0000-000011230000}"/>
    <cellStyle name="Normal 3 3 3 2 3 2 2" xfId="1578" xr:uid="{00000000-0005-0000-0000-000012230000}"/>
    <cellStyle name="Normal 3 3 3 2 3 2 2 2" xfId="3330" xr:uid="{00000000-0005-0000-0000-000013230000}"/>
    <cellStyle name="Normal 3 3 3 2 3 2 2 2 2" xfId="6928" xr:uid="{00000000-0005-0000-0000-000014230000}"/>
    <cellStyle name="Normal 3 3 3 2 3 2 2 2 2 2" xfId="14124" xr:uid="{00000000-0005-0000-0000-000015230000}"/>
    <cellStyle name="Normal 3 3 3 2 3 2 2 2 3" xfId="10526" xr:uid="{00000000-0005-0000-0000-000016230000}"/>
    <cellStyle name="Normal 3 3 3 2 3 2 2 3" xfId="5176" xr:uid="{00000000-0005-0000-0000-000017230000}"/>
    <cellStyle name="Normal 3 3 3 2 3 2 2 3 2" xfId="12372" xr:uid="{00000000-0005-0000-0000-000018230000}"/>
    <cellStyle name="Normal 3 3 3 2 3 2 2 4" xfId="8774" xr:uid="{00000000-0005-0000-0000-000019230000}"/>
    <cellStyle name="Normal 3 3 3 2 3 2 3" xfId="2454" xr:uid="{00000000-0005-0000-0000-00001A230000}"/>
    <cellStyle name="Normal 3 3 3 2 3 2 3 2" xfId="6052" xr:uid="{00000000-0005-0000-0000-00001B230000}"/>
    <cellStyle name="Normal 3 3 3 2 3 2 3 2 2" xfId="13248" xr:uid="{00000000-0005-0000-0000-00001C230000}"/>
    <cellStyle name="Normal 3 3 3 2 3 2 3 3" xfId="9650" xr:uid="{00000000-0005-0000-0000-00001D230000}"/>
    <cellStyle name="Normal 3 3 3 2 3 2 4" xfId="4300" xr:uid="{00000000-0005-0000-0000-00001E230000}"/>
    <cellStyle name="Normal 3 3 3 2 3 2 4 2" xfId="11496" xr:uid="{00000000-0005-0000-0000-00001F230000}"/>
    <cellStyle name="Normal 3 3 3 2 3 2 5" xfId="7898" xr:uid="{00000000-0005-0000-0000-000020230000}"/>
    <cellStyle name="Normal 3 3 3 2 3 3" xfId="994" xr:uid="{00000000-0005-0000-0000-000021230000}"/>
    <cellStyle name="Normal 3 3 3 2 3 3 2" xfId="1870" xr:uid="{00000000-0005-0000-0000-000022230000}"/>
    <cellStyle name="Normal 3 3 3 2 3 3 2 2" xfId="3622" xr:uid="{00000000-0005-0000-0000-000023230000}"/>
    <cellStyle name="Normal 3 3 3 2 3 3 2 2 2" xfId="7220" xr:uid="{00000000-0005-0000-0000-000024230000}"/>
    <cellStyle name="Normal 3 3 3 2 3 3 2 2 2 2" xfId="14416" xr:uid="{00000000-0005-0000-0000-000025230000}"/>
    <cellStyle name="Normal 3 3 3 2 3 3 2 2 3" xfId="10818" xr:uid="{00000000-0005-0000-0000-000026230000}"/>
    <cellStyle name="Normal 3 3 3 2 3 3 2 3" xfId="5468" xr:uid="{00000000-0005-0000-0000-000027230000}"/>
    <cellStyle name="Normal 3 3 3 2 3 3 2 3 2" xfId="12664" xr:uid="{00000000-0005-0000-0000-000028230000}"/>
    <cellStyle name="Normal 3 3 3 2 3 3 2 4" xfId="9066" xr:uid="{00000000-0005-0000-0000-000029230000}"/>
    <cellStyle name="Normal 3 3 3 2 3 3 3" xfId="2746" xr:uid="{00000000-0005-0000-0000-00002A230000}"/>
    <cellStyle name="Normal 3 3 3 2 3 3 3 2" xfId="6344" xr:uid="{00000000-0005-0000-0000-00002B230000}"/>
    <cellStyle name="Normal 3 3 3 2 3 3 3 2 2" xfId="13540" xr:uid="{00000000-0005-0000-0000-00002C230000}"/>
    <cellStyle name="Normal 3 3 3 2 3 3 3 3" xfId="9942" xr:uid="{00000000-0005-0000-0000-00002D230000}"/>
    <cellStyle name="Normal 3 3 3 2 3 3 4" xfId="4592" xr:uid="{00000000-0005-0000-0000-00002E230000}"/>
    <cellStyle name="Normal 3 3 3 2 3 3 4 2" xfId="11788" xr:uid="{00000000-0005-0000-0000-00002F230000}"/>
    <cellStyle name="Normal 3 3 3 2 3 3 5" xfId="8190" xr:uid="{00000000-0005-0000-0000-000030230000}"/>
    <cellStyle name="Normal 3 3 3 2 3 4" xfId="1286" xr:uid="{00000000-0005-0000-0000-000031230000}"/>
    <cellStyle name="Normal 3 3 3 2 3 4 2" xfId="3038" xr:uid="{00000000-0005-0000-0000-000032230000}"/>
    <cellStyle name="Normal 3 3 3 2 3 4 2 2" xfId="6636" xr:uid="{00000000-0005-0000-0000-000033230000}"/>
    <cellStyle name="Normal 3 3 3 2 3 4 2 2 2" xfId="13832" xr:uid="{00000000-0005-0000-0000-000034230000}"/>
    <cellStyle name="Normal 3 3 3 2 3 4 2 3" xfId="10234" xr:uid="{00000000-0005-0000-0000-000035230000}"/>
    <cellStyle name="Normal 3 3 3 2 3 4 3" xfId="4884" xr:uid="{00000000-0005-0000-0000-000036230000}"/>
    <cellStyle name="Normal 3 3 3 2 3 4 3 2" xfId="12080" xr:uid="{00000000-0005-0000-0000-000037230000}"/>
    <cellStyle name="Normal 3 3 3 2 3 4 4" xfId="8482" xr:uid="{00000000-0005-0000-0000-000038230000}"/>
    <cellStyle name="Normal 3 3 3 2 3 5" xfId="2162" xr:uid="{00000000-0005-0000-0000-000039230000}"/>
    <cellStyle name="Normal 3 3 3 2 3 5 2" xfId="5760" xr:uid="{00000000-0005-0000-0000-00003A230000}"/>
    <cellStyle name="Normal 3 3 3 2 3 5 2 2" xfId="12956" xr:uid="{00000000-0005-0000-0000-00003B230000}"/>
    <cellStyle name="Normal 3 3 3 2 3 5 3" xfId="9358" xr:uid="{00000000-0005-0000-0000-00003C230000}"/>
    <cellStyle name="Normal 3 3 3 2 3 6" xfId="4008" xr:uid="{00000000-0005-0000-0000-00003D230000}"/>
    <cellStyle name="Normal 3 3 3 2 3 6 2" xfId="11204" xr:uid="{00000000-0005-0000-0000-00003E230000}"/>
    <cellStyle name="Normal 3 3 3 2 3 7" xfId="7606" xr:uid="{00000000-0005-0000-0000-00003F230000}"/>
    <cellStyle name="Normal 3 3 3 2 4" xfId="553" xr:uid="{00000000-0005-0000-0000-000040230000}"/>
    <cellStyle name="Normal 3 3 3 2 4 2" xfId="1432" xr:uid="{00000000-0005-0000-0000-000041230000}"/>
    <cellStyle name="Normal 3 3 3 2 4 2 2" xfId="3184" xr:uid="{00000000-0005-0000-0000-000042230000}"/>
    <cellStyle name="Normal 3 3 3 2 4 2 2 2" xfId="6782" xr:uid="{00000000-0005-0000-0000-000043230000}"/>
    <cellStyle name="Normal 3 3 3 2 4 2 2 2 2" xfId="13978" xr:uid="{00000000-0005-0000-0000-000044230000}"/>
    <cellStyle name="Normal 3 3 3 2 4 2 2 3" xfId="10380" xr:uid="{00000000-0005-0000-0000-000045230000}"/>
    <cellStyle name="Normal 3 3 3 2 4 2 3" xfId="5030" xr:uid="{00000000-0005-0000-0000-000046230000}"/>
    <cellStyle name="Normal 3 3 3 2 4 2 3 2" xfId="12226" xr:uid="{00000000-0005-0000-0000-000047230000}"/>
    <cellStyle name="Normal 3 3 3 2 4 2 4" xfId="8628" xr:uid="{00000000-0005-0000-0000-000048230000}"/>
    <cellStyle name="Normal 3 3 3 2 4 3" xfId="2308" xr:uid="{00000000-0005-0000-0000-000049230000}"/>
    <cellStyle name="Normal 3 3 3 2 4 3 2" xfId="5906" xr:uid="{00000000-0005-0000-0000-00004A230000}"/>
    <cellStyle name="Normal 3 3 3 2 4 3 2 2" xfId="13102" xr:uid="{00000000-0005-0000-0000-00004B230000}"/>
    <cellStyle name="Normal 3 3 3 2 4 3 3" xfId="9504" xr:uid="{00000000-0005-0000-0000-00004C230000}"/>
    <cellStyle name="Normal 3 3 3 2 4 4" xfId="4154" xr:uid="{00000000-0005-0000-0000-00004D230000}"/>
    <cellStyle name="Normal 3 3 3 2 4 4 2" xfId="11350" xr:uid="{00000000-0005-0000-0000-00004E230000}"/>
    <cellStyle name="Normal 3 3 3 2 4 5" xfId="7752" xr:uid="{00000000-0005-0000-0000-00004F230000}"/>
    <cellStyle name="Normal 3 3 3 2 5" xfId="848" xr:uid="{00000000-0005-0000-0000-000050230000}"/>
    <cellStyle name="Normal 3 3 3 2 5 2" xfId="1724" xr:uid="{00000000-0005-0000-0000-000051230000}"/>
    <cellStyle name="Normal 3 3 3 2 5 2 2" xfId="3476" xr:uid="{00000000-0005-0000-0000-000052230000}"/>
    <cellStyle name="Normal 3 3 3 2 5 2 2 2" xfId="7074" xr:uid="{00000000-0005-0000-0000-000053230000}"/>
    <cellStyle name="Normal 3 3 3 2 5 2 2 2 2" xfId="14270" xr:uid="{00000000-0005-0000-0000-000054230000}"/>
    <cellStyle name="Normal 3 3 3 2 5 2 2 3" xfId="10672" xr:uid="{00000000-0005-0000-0000-000055230000}"/>
    <cellStyle name="Normal 3 3 3 2 5 2 3" xfId="5322" xr:uid="{00000000-0005-0000-0000-000056230000}"/>
    <cellStyle name="Normal 3 3 3 2 5 2 3 2" xfId="12518" xr:uid="{00000000-0005-0000-0000-000057230000}"/>
    <cellStyle name="Normal 3 3 3 2 5 2 4" xfId="8920" xr:uid="{00000000-0005-0000-0000-000058230000}"/>
    <cellStyle name="Normal 3 3 3 2 5 3" xfId="2600" xr:uid="{00000000-0005-0000-0000-000059230000}"/>
    <cellStyle name="Normal 3 3 3 2 5 3 2" xfId="6198" xr:uid="{00000000-0005-0000-0000-00005A230000}"/>
    <cellStyle name="Normal 3 3 3 2 5 3 2 2" xfId="13394" xr:uid="{00000000-0005-0000-0000-00005B230000}"/>
    <cellStyle name="Normal 3 3 3 2 5 3 3" xfId="9796" xr:uid="{00000000-0005-0000-0000-00005C230000}"/>
    <cellStyle name="Normal 3 3 3 2 5 4" xfId="4446" xr:uid="{00000000-0005-0000-0000-00005D230000}"/>
    <cellStyle name="Normal 3 3 3 2 5 4 2" xfId="11642" xr:uid="{00000000-0005-0000-0000-00005E230000}"/>
    <cellStyle name="Normal 3 3 3 2 5 5" xfId="8044" xr:uid="{00000000-0005-0000-0000-00005F230000}"/>
    <cellStyle name="Normal 3 3 3 2 6" xfId="1140" xr:uid="{00000000-0005-0000-0000-000060230000}"/>
    <cellStyle name="Normal 3 3 3 2 6 2" xfId="2892" xr:uid="{00000000-0005-0000-0000-000061230000}"/>
    <cellStyle name="Normal 3 3 3 2 6 2 2" xfId="6490" xr:uid="{00000000-0005-0000-0000-000062230000}"/>
    <cellStyle name="Normal 3 3 3 2 6 2 2 2" xfId="13686" xr:uid="{00000000-0005-0000-0000-000063230000}"/>
    <cellStyle name="Normal 3 3 3 2 6 2 3" xfId="10088" xr:uid="{00000000-0005-0000-0000-000064230000}"/>
    <cellStyle name="Normal 3 3 3 2 6 3" xfId="4738" xr:uid="{00000000-0005-0000-0000-000065230000}"/>
    <cellStyle name="Normal 3 3 3 2 6 3 2" xfId="11934" xr:uid="{00000000-0005-0000-0000-000066230000}"/>
    <cellStyle name="Normal 3 3 3 2 6 4" xfId="8336" xr:uid="{00000000-0005-0000-0000-000067230000}"/>
    <cellStyle name="Normal 3 3 3 2 7" xfId="2016" xr:uid="{00000000-0005-0000-0000-000068230000}"/>
    <cellStyle name="Normal 3 3 3 2 7 2" xfId="5614" xr:uid="{00000000-0005-0000-0000-000069230000}"/>
    <cellStyle name="Normal 3 3 3 2 7 2 2" xfId="12810" xr:uid="{00000000-0005-0000-0000-00006A230000}"/>
    <cellStyle name="Normal 3 3 3 2 7 3" xfId="9212" xr:uid="{00000000-0005-0000-0000-00006B230000}"/>
    <cellStyle name="Normal 3 3 3 2 8" xfId="3782" xr:uid="{00000000-0005-0000-0000-00006C230000}"/>
    <cellStyle name="Normal 3 3 3 2 8 2" xfId="7380" xr:uid="{00000000-0005-0000-0000-00006D230000}"/>
    <cellStyle name="Normal 3 3 3 2 8 2 2" xfId="14576" xr:uid="{00000000-0005-0000-0000-00006E230000}"/>
    <cellStyle name="Normal 3 3 3 2 8 3" xfId="10978" xr:uid="{00000000-0005-0000-0000-00006F230000}"/>
    <cellStyle name="Normal 3 3 3 2 9" xfId="3862" xr:uid="{00000000-0005-0000-0000-000070230000}"/>
    <cellStyle name="Normal 3 3 3 2 9 2" xfId="11058" xr:uid="{00000000-0005-0000-0000-000071230000}"/>
    <cellStyle name="Normal 3 3 3 3" xfId="74" xr:uid="{00000000-0005-0000-0000-000072230000}"/>
    <cellStyle name="Normal 3 3 3 3 10" xfId="7482" xr:uid="{00000000-0005-0000-0000-000073230000}"/>
    <cellStyle name="Normal 3 3 3 3 11" xfId="277" xr:uid="{00000000-0005-0000-0000-000074230000}"/>
    <cellStyle name="Normal 3 3 3 3 12" xfId="195" xr:uid="{00000000-0005-0000-0000-000075230000}"/>
    <cellStyle name="Normal 3 3 3 3 2" xfId="362" xr:uid="{00000000-0005-0000-0000-000076230000}"/>
    <cellStyle name="Normal 3 3 3 3 2 2" xfId="509" xr:uid="{00000000-0005-0000-0000-000077230000}"/>
    <cellStyle name="Normal 3 3 3 3 2 2 2" xfId="801" xr:uid="{00000000-0005-0000-0000-000078230000}"/>
    <cellStyle name="Normal 3 3 3 3 2 2 2 2" xfId="1680" xr:uid="{00000000-0005-0000-0000-000079230000}"/>
    <cellStyle name="Normal 3 3 3 3 2 2 2 2 2" xfId="3432" xr:uid="{00000000-0005-0000-0000-00007A230000}"/>
    <cellStyle name="Normal 3 3 3 3 2 2 2 2 2 2" xfId="7030" xr:uid="{00000000-0005-0000-0000-00007B230000}"/>
    <cellStyle name="Normal 3 3 3 3 2 2 2 2 2 2 2" xfId="14226" xr:uid="{00000000-0005-0000-0000-00007C230000}"/>
    <cellStyle name="Normal 3 3 3 3 2 2 2 2 2 3" xfId="10628" xr:uid="{00000000-0005-0000-0000-00007D230000}"/>
    <cellStyle name="Normal 3 3 3 3 2 2 2 2 3" xfId="5278" xr:uid="{00000000-0005-0000-0000-00007E230000}"/>
    <cellStyle name="Normal 3 3 3 3 2 2 2 2 3 2" xfId="12474" xr:uid="{00000000-0005-0000-0000-00007F230000}"/>
    <cellStyle name="Normal 3 3 3 3 2 2 2 2 4" xfId="8876" xr:uid="{00000000-0005-0000-0000-000080230000}"/>
    <cellStyle name="Normal 3 3 3 3 2 2 2 3" xfId="2556" xr:uid="{00000000-0005-0000-0000-000081230000}"/>
    <cellStyle name="Normal 3 3 3 3 2 2 2 3 2" xfId="6154" xr:uid="{00000000-0005-0000-0000-000082230000}"/>
    <cellStyle name="Normal 3 3 3 3 2 2 2 3 2 2" xfId="13350" xr:uid="{00000000-0005-0000-0000-000083230000}"/>
    <cellStyle name="Normal 3 3 3 3 2 2 2 3 3" xfId="9752" xr:uid="{00000000-0005-0000-0000-000084230000}"/>
    <cellStyle name="Normal 3 3 3 3 2 2 2 4" xfId="4402" xr:uid="{00000000-0005-0000-0000-000085230000}"/>
    <cellStyle name="Normal 3 3 3 3 2 2 2 4 2" xfId="11598" xr:uid="{00000000-0005-0000-0000-000086230000}"/>
    <cellStyle name="Normal 3 3 3 3 2 2 2 5" xfId="8000" xr:uid="{00000000-0005-0000-0000-000087230000}"/>
    <cellStyle name="Normal 3 3 3 3 2 2 3" xfId="1096" xr:uid="{00000000-0005-0000-0000-000088230000}"/>
    <cellStyle name="Normal 3 3 3 3 2 2 3 2" xfId="1972" xr:uid="{00000000-0005-0000-0000-000089230000}"/>
    <cellStyle name="Normal 3 3 3 3 2 2 3 2 2" xfId="3724" xr:uid="{00000000-0005-0000-0000-00008A230000}"/>
    <cellStyle name="Normal 3 3 3 3 2 2 3 2 2 2" xfId="7322" xr:uid="{00000000-0005-0000-0000-00008B230000}"/>
    <cellStyle name="Normal 3 3 3 3 2 2 3 2 2 2 2" xfId="14518" xr:uid="{00000000-0005-0000-0000-00008C230000}"/>
    <cellStyle name="Normal 3 3 3 3 2 2 3 2 2 3" xfId="10920" xr:uid="{00000000-0005-0000-0000-00008D230000}"/>
    <cellStyle name="Normal 3 3 3 3 2 2 3 2 3" xfId="5570" xr:uid="{00000000-0005-0000-0000-00008E230000}"/>
    <cellStyle name="Normal 3 3 3 3 2 2 3 2 3 2" xfId="12766" xr:uid="{00000000-0005-0000-0000-00008F230000}"/>
    <cellStyle name="Normal 3 3 3 3 2 2 3 2 4" xfId="9168" xr:uid="{00000000-0005-0000-0000-000090230000}"/>
    <cellStyle name="Normal 3 3 3 3 2 2 3 3" xfId="2848" xr:uid="{00000000-0005-0000-0000-000091230000}"/>
    <cellStyle name="Normal 3 3 3 3 2 2 3 3 2" xfId="6446" xr:uid="{00000000-0005-0000-0000-000092230000}"/>
    <cellStyle name="Normal 3 3 3 3 2 2 3 3 2 2" xfId="13642" xr:uid="{00000000-0005-0000-0000-000093230000}"/>
    <cellStyle name="Normal 3 3 3 3 2 2 3 3 3" xfId="10044" xr:uid="{00000000-0005-0000-0000-000094230000}"/>
    <cellStyle name="Normal 3 3 3 3 2 2 3 4" xfId="4694" xr:uid="{00000000-0005-0000-0000-000095230000}"/>
    <cellStyle name="Normal 3 3 3 3 2 2 3 4 2" xfId="11890" xr:uid="{00000000-0005-0000-0000-000096230000}"/>
    <cellStyle name="Normal 3 3 3 3 2 2 3 5" xfId="8292" xr:uid="{00000000-0005-0000-0000-000097230000}"/>
    <cellStyle name="Normal 3 3 3 3 2 2 4" xfId="1388" xr:uid="{00000000-0005-0000-0000-000098230000}"/>
    <cellStyle name="Normal 3 3 3 3 2 2 4 2" xfId="3140" xr:uid="{00000000-0005-0000-0000-000099230000}"/>
    <cellStyle name="Normal 3 3 3 3 2 2 4 2 2" xfId="6738" xr:uid="{00000000-0005-0000-0000-00009A230000}"/>
    <cellStyle name="Normal 3 3 3 3 2 2 4 2 2 2" xfId="13934" xr:uid="{00000000-0005-0000-0000-00009B230000}"/>
    <cellStyle name="Normal 3 3 3 3 2 2 4 2 3" xfId="10336" xr:uid="{00000000-0005-0000-0000-00009C230000}"/>
    <cellStyle name="Normal 3 3 3 3 2 2 4 3" xfId="4986" xr:uid="{00000000-0005-0000-0000-00009D230000}"/>
    <cellStyle name="Normal 3 3 3 3 2 2 4 3 2" xfId="12182" xr:uid="{00000000-0005-0000-0000-00009E230000}"/>
    <cellStyle name="Normal 3 3 3 3 2 2 4 4" xfId="8584" xr:uid="{00000000-0005-0000-0000-00009F230000}"/>
    <cellStyle name="Normal 3 3 3 3 2 2 5" xfId="2264" xr:uid="{00000000-0005-0000-0000-0000A0230000}"/>
    <cellStyle name="Normal 3 3 3 3 2 2 5 2" xfId="5862" xr:uid="{00000000-0005-0000-0000-0000A1230000}"/>
    <cellStyle name="Normal 3 3 3 3 2 2 5 2 2" xfId="13058" xr:uid="{00000000-0005-0000-0000-0000A2230000}"/>
    <cellStyle name="Normal 3 3 3 3 2 2 5 3" xfId="9460" xr:uid="{00000000-0005-0000-0000-0000A3230000}"/>
    <cellStyle name="Normal 3 3 3 3 2 2 6" xfId="4110" xr:uid="{00000000-0005-0000-0000-0000A4230000}"/>
    <cellStyle name="Normal 3 3 3 3 2 2 6 2" xfId="11306" xr:uid="{00000000-0005-0000-0000-0000A5230000}"/>
    <cellStyle name="Normal 3 3 3 3 2 2 7" xfId="7708" xr:uid="{00000000-0005-0000-0000-0000A6230000}"/>
    <cellStyle name="Normal 3 3 3 3 2 3" xfId="655" xr:uid="{00000000-0005-0000-0000-0000A7230000}"/>
    <cellStyle name="Normal 3 3 3 3 2 3 2" xfId="1534" xr:uid="{00000000-0005-0000-0000-0000A8230000}"/>
    <cellStyle name="Normal 3 3 3 3 2 3 2 2" xfId="3286" xr:uid="{00000000-0005-0000-0000-0000A9230000}"/>
    <cellStyle name="Normal 3 3 3 3 2 3 2 2 2" xfId="6884" xr:uid="{00000000-0005-0000-0000-0000AA230000}"/>
    <cellStyle name="Normal 3 3 3 3 2 3 2 2 2 2" xfId="14080" xr:uid="{00000000-0005-0000-0000-0000AB230000}"/>
    <cellStyle name="Normal 3 3 3 3 2 3 2 2 3" xfId="10482" xr:uid="{00000000-0005-0000-0000-0000AC230000}"/>
    <cellStyle name="Normal 3 3 3 3 2 3 2 3" xfId="5132" xr:uid="{00000000-0005-0000-0000-0000AD230000}"/>
    <cellStyle name="Normal 3 3 3 3 2 3 2 3 2" xfId="12328" xr:uid="{00000000-0005-0000-0000-0000AE230000}"/>
    <cellStyle name="Normal 3 3 3 3 2 3 2 4" xfId="8730" xr:uid="{00000000-0005-0000-0000-0000AF230000}"/>
    <cellStyle name="Normal 3 3 3 3 2 3 3" xfId="2410" xr:uid="{00000000-0005-0000-0000-0000B0230000}"/>
    <cellStyle name="Normal 3 3 3 3 2 3 3 2" xfId="6008" xr:uid="{00000000-0005-0000-0000-0000B1230000}"/>
    <cellStyle name="Normal 3 3 3 3 2 3 3 2 2" xfId="13204" xr:uid="{00000000-0005-0000-0000-0000B2230000}"/>
    <cellStyle name="Normal 3 3 3 3 2 3 3 3" xfId="9606" xr:uid="{00000000-0005-0000-0000-0000B3230000}"/>
    <cellStyle name="Normal 3 3 3 3 2 3 4" xfId="4256" xr:uid="{00000000-0005-0000-0000-0000B4230000}"/>
    <cellStyle name="Normal 3 3 3 3 2 3 4 2" xfId="11452" xr:uid="{00000000-0005-0000-0000-0000B5230000}"/>
    <cellStyle name="Normal 3 3 3 3 2 3 5" xfId="7854" xr:uid="{00000000-0005-0000-0000-0000B6230000}"/>
    <cellStyle name="Normal 3 3 3 3 2 4" xfId="950" xr:uid="{00000000-0005-0000-0000-0000B7230000}"/>
    <cellStyle name="Normal 3 3 3 3 2 4 2" xfId="1826" xr:uid="{00000000-0005-0000-0000-0000B8230000}"/>
    <cellStyle name="Normal 3 3 3 3 2 4 2 2" xfId="3578" xr:uid="{00000000-0005-0000-0000-0000B9230000}"/>
    <cellStyle name="Normal 3 3 3 3 2 4 2 2 2" xfId="7176" xr:uid="{00000000-0005-0000-0000-0000BA230000}"/>
    <cellStyle name="Normal 3 3 3 3 2 4 2 2 2 2" xfId="14372" xr:uid="{00000000-0005-0000-0000-0000BB230000}"/>
    <cellStyle name="Normal 3 3 3 3 2 4 2 2 3" xfId="10774" xr:uid="{00000000-0005-0000-0000-0000BC230000}"/>
    <cellStyle name="Normal 3 3 3 3 2 4 2 3" xfId="5424" xr:uid="{00000000-0005-0000-0000-0000BD230000}"/>
    <cellStyle name="Normal 3 3 3 3 2 4 2 3 2" xfId="12620" xr:uid="{00000000-0005-0000-0000-0000BE230000}"/>
    <cellStyle name="Normal 3 3 3 3 2 4 2 4" xfId="9022" xr:uid="{00000000-0005-0000-0000-0000BF230000}"/>
    <cellStyle name="Normal 3 3 3 3 2 4 3" xfId="2702" xr:uid="{00000000-0005-0000-0000-0000C0230000}"/>
    <cellStyle name="Normal 3 3 3 3 2 4 3 2" xfId="6300" xr:uid="{00000000-0005-0000-0000-0000C1230000}"/>
    <cellStyle name="Normal 3 3 3 3 2 4 3 2 2" xfId="13496" xr:uid="{00000000-0005-0000-0000-0000C2230000}"/>
    <cellStyle name="Normal 3 3 3 3 2 4 3 3" xfId="9898" xr:uid="{00000000-0005-0000-0000-0000C3230000}"/>
    <cellStyle name="Normal 3 3 3 3 2 4 4" xfId="4548" xr:uid="{00000000-0005-0000-0000-0000C4230000}"/>
    <cellStyle name="Normal 3 3 3 3 2 4 4 2" xfId="11744" xr:uid="{00000000-0005-0000-0000-0000C5230000}"/>
    <cellStyle name="Normal 3 3 3 3 2 4 5" xfId="8146" xr:uid="{00000000-0005-0000-0000-0000C6230000}"/>
    <cellStyle name="Normal 3 3 3 3 2 5" xfId="1242" xr:uid="{00000000-0005-0000-0000-0000C7230000}"/>
    <cellStyle name="Normal 3 3 3 3 2 5 2" xfId="2994" xr:uid="{00000000-0005-0000-0000-0000C8230000}"/>
    <cellStyle name="Normal 3 3 3 3 2 5 2 2" xfId="6592" xr:uid="{00000000-0005-0000-0000-0000C9230000}"/>
    <cellStyle name="Normal 3 3 3 3 2 5 2 2 2" xfId="13788" xr:uid="{00000000-0005-0000-0000-0000CA230000}"/>
    <cellStyle name="Normal 3 3 3 3 2 5 2 3" xfId="10190" xr:uid="{00000000-0005-0000-0000-0000CB230000}"/>
    <cellStyle name="Normal 3 3 3 3 2 5 3" xfId="4840" xr:uid="{00000000-0005-0000-0000-0000CC230000}"/>
    <cellStyle name="Normal 3 3 3 3 2 5 3 2" xfId="12036" xr:uid="{00000000-0005-0000-0000-0000CD230000}"/>
    <cellStyle name="Normal 3 3 3 3 2 5 4" xfId="8438" xr:uid="{00000000-0005-0000-0000-0000CE230000}"/>
    <cellStyle name="Normal 3 3 3 3 2 6" xfId="2118" xr:uid="{00000000-0005-0000-0000-0000CF230000}"/>
    <cellStyle name="Normal 3 3 3 3 2 6 2" xfId="5716" xr:uid="{00000000-0005-0000-0000-0000D0230000}"/>
    <cellStyle name="Normal 3 3 3 3 2 6 2 2" xfId="12912" xr:uid="{00000000-0005-0000-0000-0000D1230000}"/>
    <cellStyle name="Normal 3 3 3 3 2 6 3" xfId="9314" xr:uid="{00000000-0005-0000-0000-0000D2230000}"/>
    <cellStyle name="Normal 3 3 3 3 2 7" xfId="3964" xr:uid="{00000000-0005-0000-0000-0000D3230000}"/>
    <cellStyle name="Normal 3 3 3 3 2 7 2" xfId="11160" xr:uid="{00000000-0005-0000-0000-0000D4230000}"/>
    <cellStyle name="Normal 3 3 3 3 2 8" xfId="7562" xr:uid="{00000000-0005-0000-0000-0000D5230000}"/>
    <cellStyle name="Normal 3 3 3 3 3" xfId="429" xr:uid="{00000000-0005-0000-0000-0000D6230000}"/>
    <cellStyle name="Normal 3 3 3 3 3 2" xfId="721" xr:uid="{00000000-0005-0000-0000-0000D7230000}"/>
    <cellStyle name="Normal 3 3 3 3 3 2 2" xfId="1600" xr:uid="{00000000-0005-0000-0000-0000D8230000}"/>
    <cellStyle name="Normal 3 3 3 3 3 2 2 2" xfId="3352" xr:uid="{00000000-0005-0000-0000-0000D9230000}"/>
    <cellStyle name="Normal 3 3 3 3 3 2 2 2 2" xfId="6950" xr:uid="{00000000-0005-0000-0000-0000DA230000}"/>
    <cellStyle name="Normal 3 3 3 3 3 2 2 2 2 2" xfId="14146" xr:uid="{00000000-0005-0000-0000-0000DB230000}"/>
    <cellStyle name="Normal 3 3 3 3 3 2 2 2 3" xfId="10548" xr:uid="{00000000-0005-0000-0000-0000DC230000}"/>
    <cellStyle name="Normal 3 3 3 3 3 2 2 3" xfId="5198" xr:uid="{00000000-0005-0000-0000-0000DD230000}"/>
    <cellStyle name="Normal 3 3 3 3 3 2 2 3 2" xfId="12394" xr:uid="{00000000-0005-0000-0000-0000DE230000}"/>
    <cellStyle name="Normal 3 3 3 3 3 2 2 4" xfId="8796" xr:uid="{00000000-0005-0000-0000-0000DF230000}"/>
    <cellStyle name="Normal 3 3 3 3 3 2 3" xfId="2476" xr:uid="{00000000-0005-0000-0000-0000E0230000}"/>
    <cellStyle name="Normal 3 3 3 3 3 2 3 2" xfId="6074" xr:uid="{00000000-0005-0000-0000-0000E1230000}"/>
    <cellStyle name="Normal 3 3 3 3 3 2 3 2 2" xfId="13270" xr:uid="{00000000-0005-0000-0000-0000E2230000}"/>
    <cellStyle name="Normal 3 3 3 3 3 2 3 3" xfId="9672" xr:uid="{00000000-0005-0000-0000-0000E3230000}"/>
    <cellStyle name="Normal 3 3 3 3 3 2 4" xfId="4322" xr:uid="{00000000-0005-0000-0000-0000E4230000}"/>
    <cellStyle name="Normal 3 3 3 3 3 2 4 2" xfId="11518" xr:uid="{00000000-0005-0000-0000-0000E5230000}"/>
    <cellStyle name="Normal 3 3 3 3 3 2 5" xfId="7920" xr:uid="{00000000-0005-0000-0000-0000E6230000}"/>
    <cellStyle name="Normal 3 3 3 3 3 3" xfId="1016" xr:uid="{00000000-0005-0000-0000-0000E7230000}"/>
    <cellStyle name="Normal 3 3 3 3 3 3 2" xfId="1892" xr:uid="{00000000-0005-0000-0000-0000E8230000}"/>
    <cellStyle name="Normal 3 3 3 3 3 3 2 2" xfId="3644" xr:uid="{00000000-0005-0000-0000-0000E9230000}"/>
    <cellStyle name="Normal 3 3 3 3 3 3 2 2 2" xfId="7242" xr:uid="{00000000-0005-0000-0000-0000EA230000}"/>
    <cellStyle name="Normal 3 3 3 3 3 3 2 2 2 2" xfId="14438" xr:uid="{00000000-0005-0000-0000-0000EB230000}"/>
    <cellStyle name="Normal 3 3 3 3 3 3 2 2 3" xfId="10840" xr:uid="{00000000-0005-0000-0000-0000EC230000}"/>
    <cellStyle name="Normal 3 3 3 3 3 3 2 3" xfId="5490" xr:uid="{00000000-0005-0000-0000-0000ED230000}"/>
    <cellStyle name="Normal 3 3 3 3 3 3 2 3 2" xfId="12686" xr:uid="{00000000-0005-0000-0000-0000EE230000}"/>
    <cellStyle name="Normal 3 3 3 3 3 3 2 4" xfId="9088" xr:uid="{00000000-0005-0000-0000-0000EF230000}"/>
    <cellStyle name="Normal 3 3 3 3 3 3 3" xfId="2768" xr:uid="{00000000-0005-0000-0000-0000F0230000}"/>
    <cellStyle name="Normal 3 3 3 3 3 3 3 2" xfId="6366" xr:uid="{00000000-0005-0000-0000-0000F1230000}"/>
    <cellStyle name="Normal 3 3 3 3 3 3 3 2 2" xfId="13562" xr:uid="{00000000-0005-0000-0000-0000F2230000}"/>
    <cellStyle name="Normal 3 3 3 3 3 3 3 3" xfId="9964" xr:uid="{00000000-0005-0000-0000-0000F3230000}"/>
    <cellStyle name="Normal 3 3 3 3 3 3 4" xfId="4614" xr:uid="{00000000-0005-0000-0000-0000F4230000}"/>
    <cellStyle name="Normal 3 3 3 3 3 3 4 2" xfId="11810" xr:uid="{00000000-0005-0000-0000-0000F5230000}"/>
    <cellStyle name="Normal 3 3 3 3 3 3 5" xfId="8212" xr:uid="{00000000-0005-0000-0000-0000F6230000}"/>
    <cellStyle name="Normal 3 3 3 3 3 4" xfId="1308" xr:uid="{00000000-0005-0000-0000-0000F7230000}"/>
    <cellStyle name="Normal 3 3 3 3 3 4 2" xfId="3060" xr:uid="{00000000-0005-0000-0000-0000F8230000}"/>
    <cellStyle name="Normal 3 3 3 3 3 4 2 2" xfId="6658" xr:uid="{00000000-0005-0000-0000-0000F9230000}"/>
    <cellStyle name="Normal 3 3 3 3 3 4 2 2 2" xfId="13854" xr:uid="{00000000-0005-0000-0000-0000FA230000}"/>
    <cellStyle name="Normal 3 3 3 3 3 4 2 3" xfId="10256" xr:uid="{00000000-0005-0000-0000-0000FB230000}"/>
    <cellStyle name="Normal 3 3 3 3 3 4 3" xfId="4906" xr:uid="{00000000-0005-0000-0000-0000FC230000}"/>
    <cellStyle name="Normal 3 3 3 3 3 4 3 2" xfId="12102" xr:uid="{00000000-0005-0000-0000-0000FD230000}"/>
    <cellStyle name="Normal 3 3 3 3 3 4 4" xfId="8504" xr:uid="{00000000-0005-0000-0000-0000FE230000}"/>
    <cellStyle name="Normal 3 3 3 3 3 5" xfId="2184" xr:uid="{00000000-0005-0000-0000-0000FF230000}"/>
    <cellStyle name="Normal 3 3 3 3 3 5 2" xfId="5782" xr:uid="{00000000-0005-0000-0000-000000240000}"/>
    <cellStyle name="Normal 3 3 3 3 3 5 2 2" xfId="12978" xr:uid="{00000000-0005-0000-0000-000001240000}"/>
    <cellStyle name="Normal 3 3 3 3 3 5 3" xfId="9380" xr:uid="{00000000-0005-0000-0000-000002240000}"/>
    <cellStyle name="Normal 3 3 3 3 3 6" xfId="4030" xr:uid="{00000000-0005-0000-0000-000003240000}"/>
    <cellStyle name="Normal 3 3 3 3 3 6 2" xfId="11226" xr:uid="{00000000-0005-0000-0000-000004240000}"/>
    <cellStyle name="Normal 3 3 3 3 3 7" xfId="7628" xr:uid="{00000000-0005-0000-0000-000005240000}"/>
    <cellStyle name="Normal 3 3 3 3 4" xfId="575" xr:uid="{00000000-0005-0000-0000-000006240000}"/>
    <cellStyle name="Normal 3 3 3 3 4 2" xfId="1454" xr:uid="{00000000-0005-0000-0000-000007240000}"/>
    <cellStyle name="Normal 3 3 3 3 4 2 2" xfId="3206" xr:uid="{00000000-0005-0000-0000-000008240000}"/>
    <cellStyle name="Normal 3 3 3 3 4 2 2 2" xfId="6804" xr:uid="{00000000-0005-0000-0000-000009240000}"/>
    <cellStyle name="Normal 3 3 3 3 4 2 2 2 2" xfId="14000" xr:uid="{00000000-0005-0000-0000-00000A240000}"/>
    <cellStyle name="Normal 3 3 3 3 4 2 2 3" xfId="10402" xr:uid="{00000000-0005-0000-0000-00000B240000}"/>
    <cellStyle name="Normal 3 3 3 3 4 2 3" xfId="5052" xr:uid="{00000000-0005-0000-0000-00000C240000}"/>
    <cellStyle name="Normal 3 3 3 3 4 2 3 2" xfId="12248" xr:uid="{00000000-0005-0000-0000-00000D240000}"/>
    <cellStyle name="Normal 3 3 3 3 4 2 4" xfId="8650" xr:uid="{00000000-0005-0000-0000-00000E240000}"/>
    <cellStyle name="Normal 3 3 3 3 4 3" xfId="2330" xr:uid="{00000000-0005-0000-0000-00000F240000}"/>
    <cellStyle name="Normal 3 3 3 3 4 3 2" xfId="5928" xr:uid="{00000000-0005-0000-0000-000010240000}"/>
    <cellStyle name="Normal 3 3 3 3 4 3 2 2" xfId="13124" xr:uid="{00000000-0005-0000-0000-000011240000}"/>
    <cellStyle name="Normal 3 3 3 3 4 3 3" xfId="9526" xr:uid="{00000000-0005-0000-0000-000012240000}"/>
    <cellStyle name="Normal 3 3 3 3 4 4" xfId="4176" xr:uid="{00000000-0005-0000-0000-000013240000}"/>
    <cellStyle name="Normal 3 3 3 3 4 4 2" xfId="11372" xr:uid="{00000000-0005-0000-0000-000014240000}"/>
    <cellStyle name="Normal 3 3 3 3 4 5" xfId="7774" xr:uid="{00000000-0005-0000-0000-000015240000}"/>
    <cellStyle name="Normal 3 3 3 3 5" xfId="870" xr:uid="{00000000-0005-0000-0000-000016240000}"/>
    <cellStyle name="Normal 3 3 3 3 5 2" xfId="1746" xr:uid="{00000000-0005-0000-0000-000017240000}"/>
    <cellStyle name="Normal 3 3 3 3 5 2 2" xfId="3498" xr:uid="{00000000-0005-0000-0000-000018240000}"/>
    <cellStyle name="Normal 3 3 3 3 5 2 2 2" xfId="7096" xr:uid="{00000000-0005-0000-0000-000019240000}"/>
    <cellStyle name="Normal 3 3 3 3 5 2 2 2 2" xfId="14292" xr:uid="{00000000-0005-0000-0000-00001A240000}"/>
    <cellStyle name="Normal 3 3 3 3 5 2 2 3" xfId="10694" xr:uid="{00000000-0005-0000-0000-00001B240000}"/>
    <cellStyle name="Normal 3 3 3 3 5 2 3" xfId="5344" xr:uid="{00000000-0005-0000-0000-00001C240000}"/>
    <cellStyle name="Normal 3 3 3 3 5 2 3 2" xfId="12540" xr:uid="{00000000-0005-0000-0000-00001D240000}"/>
    <cellStyle name="Normal 3 3 3 3 5 2 4" xfId="8942" xr:uid="{00000000-0005-0000-0000-00001E240000}"/>
    <cellStyle name="Normal 3 3 3 3 5 3" xfId="2622" xr:uid="{00000000-0005-0000-0000-00001F240000}"/>
    <cellStyle name="Normal 3 3 3 3 5 3 2" xfId="6220" xr:uid="{00000000-0005-0000-0000-000020240000}"/>
    <cellStyle name="Normal 3 3 3 3 5 3 2 2" xfId="13416" xr:uid="{00000000-0005-0000-0000-000021240000}"/>
    <cellStyle name="Normal 3 3 3 3 5 3 3" xfId="9818" xr:uid="{00000000-0005-0000-0000-000022240000}"/>
    <cellStyle name="Normal 3 3 3 3 5 4" xfId="4468" xr:uid="{00000000-0005-0000-0000-000023240000}"/>
    <cellStyle name="Normal 3 3 3 3 5 4 2" xfId="11664" xr:uid="{00000000-0005-0000-0000-000024240000}"/>
    <cellStyle name="Normal 3 3 3 3 5 5" xfId="8066" xr:uid="{00000000-0005-0000-0000-000025240000}"/>
    <cellStyle name="Normal 3 3 3 3 6" xfId="1162" xr:uid="{00000000-0005-0000-0000-000026240000}"/>
    <cellStyle name="Normal 3 3 3 3 6 2" xfId="2914" xr:uid="{00000000-0005-0000-0000-000027240000}"/>
    <cellStyle name="Normal 3 3 3 3 6 2 2" xfId="6512" xr:uid="{00000000-0005-0000-0000-000028240000}"/>
    <cellStyle name="Normal 3 3 3 3 6 2 2 2" xfId="13708" xr:uid="{00000000-0005-0000-0000-000029240000}"/>
    <cellStyle name="Normal 3 3 3 3 6 2 3" xfId="10110" xr:uid="{00000000-0005-0000-0000-00002A240000}"/>
    <cellStyle name="Normal 3 3 3 3 6 3" xfId="4760" xr:uid="{00000000-0005-0000-0000-00002B240000}"/>
    <cellStyle name="Normal 3 3 3 3 6 3 2" xfId="11956" xr:uid="{00000000-0005-0000-0000-00002C240000}"/>
    <cellStyle name="Normal 3 3 3 3 6 4" xfId="8358" xr:uid="{00000000-0005-0000-0000-00002D240000}"/>
    <cellStyle name="Normal 3 3 3 3 7" xfId="2038" xr:uid="{00000000-0005-0000-0000-00002E240000}"/>
    <cellStyle name="Normal 3 3 3 3 7 2" xfId="5636" xr:uid="{00000000-0005-0000-0000-00002F240000}"/>
    <cellStyle name="Normal 3 3 3 3 7 2 2" xfId="12832" xr:uid="{00000000-0005-0000-0000-000030240000}"/>
    <cellStyle name="Normal 3 3 3 3 7 3" xfId="9234" xr:uid="{00000000-0005-0000-0000-000031240000}"/>
    <cellStyle name="Normal 3 3 3 3 8" xfId="3804" xr:uid="{00000000-0005-0000-0000-000032240000}"/>
    <cellStyle name="Normal 3 3 3 3 8 2" xfId="7402" xr:uid="{00000000-0005-0000-0000-000033240000}"/>
    <cellStyle name="Normal 3 3 3 3 8 2 2" xfId="14598" xr:uid="{00000000-0005-0000-0000-000034240000}"/>
    <cellStyle name="Normal 3 3 3 3 8 3" xfId="11000" xr:uid="{00000000-0005-0000-0000-000035240000}"/>
    <cellStyle name="Normal 3 3 3 3 9" xfId="3884" xr:uid="{00000000-0005-0000-0000-000036240000}"/>
    <cellStyle name="Normal 3 3 3 3 9 2" xfId="11080" xr:uid="{00000000-0005-0000-0000-000037240000}"/>
    <cellStyle name="Normal 3 3 3 4" xfId="75" xr:uid="{00000000-0005-0000-0000-000038240000}"/>
    <cellStyle name="Normal 3 3 3 4 10" xfId="293" xr:uid="{00000000-0005-0000-0000-000039240000}"/>
    <cellStyle name="Normal 3 3 3 4 11" xfId="209" xr:uid="{00000000-0005-0000-0000-00003A240000}"/>
    <cellStyle name="Normal 3 3 3 4 2" xfId="443" xr:uid="{00000000-0005-0000-0000-00003B240000}"/>
    <cellStyle name="Normal 3 3 3 4 2 2" xfId="735" xr:uid="{00000000-0005-0000-0000-00003C240000}"/>
    <cellStyle name="Normal 3 3 3 4 2 2 2" xfId="1614" xr:uid="{00000000-0005-0000-0000-00003D240000}"/>
    <cellStyle name="Normal 3 3 3 4 2 2 2 2" xfId="3366" xr:uid="{00000000-0005-0000-0000-00003E240000}"/>
    <cellStyle name="Normal 3 3 3 4 2 2 2 2 2" xfId="6964" xr:uid="{00000000-0005-0000-0000-00003F240000}"/>
    <cellStyle name="Normal 3 3 3 4 2 2 2 2 2 2" xfId="14160" xr:uid="{00000000-0005-0000-0000-000040240000}"/>
    <cellStyle name="Normal 3 3 3 4 2 2 2 2 3" xfId="10562" xr:uid="{00000000-0005-0000-0000-000041240000}"/>
    <cellStyle name="Normal 3 3 3 4 2 2 2 3" xfId="5212" xr:uid="{00000000-0005-0000-0000-000042240000}"/>
    <cellStyle name="Normal 3 3 3 4 2 2 2 3 2" xfId="12408" xr:uid="{00000000-0005-0000-0000-000043240000}"/>
    <cellStyle name="Normal 3 3 3 4 2 2 2 4" xfId="8810" xr:uid="{00000000-0005-0000-0000-000044240000}"/>
    <cellStyle name="Normal 3 3 3 4 2 2 3" xfId="2490" xr:uid="{00000000-0005-0000-0000-000045240000}"/>
    <cellStyle name="Normal 3 3 3 4 2 2 3 2" xfId="6088" xr:uid="{00000000-0005-0000-0000-000046240000}"/>
    <cellStyle name="Normal 3 3 3 4 2 2 3 2 2" xfId="13284" xr:uid="{00000000-0005-0000-0000-000047240000}"/>
    <cellStyle name="Normal 3 3 3 4 2 2 3 3" xfId="9686" xr:uid="{00000000-0005-0000-0000-000048240000}"/>
    <cellStyle name="Normal 3 3 3 4 2 2 4" xfId="4336" xr:uid="{00000000-0005-0000-0000-000049240000}"/>
    <cellStyle name="Normal 3 3 3 4 2 2 4 2" xfId="11532" xr:uid="{00000000-0005-0000-0000-00004A240000}"/>
    <cellStyle name="Normal 3 3 3 4 2 2 5" xfId="7934" xr:uid="{00000000-0005-0000-0000-00004B240000}"/>
    <cellStyle name="Normal 3 3 3 4 2 3" xfId="1030" xr:uid="{00000000-0005-0000-0000-00004C240000}"/>
    <cellStyle name="Normal 3 3 3 4 2 3 2" xfId="1906" xr:uid="{00000000-0005-0000-0000-00004D240000}"/>
    <cellStyle name="Normal 3 3 3 4 2 3 2 2" xfId="3658" xr:uid="{00000000-0005-0000-0000-00004E240000}"/>
    <cellStyle name="Normal 3 3 3 4 2 3 2 2 2" xfId="7256" xr:uid="{00000000-0005-0000-0000-00004F240000}"/>
    <cellStyle name="Normal 3 3 3 4 2 3 2 2 2 2" xfId="14452" xr:uid="{00000000-0005-0000-0000-000050240000}"/>
    <cellStyle name="Normal 3 3 3 4 2 3 2 2 3" xfId="10854" xr:uid="{00000000-0005-0000-0000-000051240000}"/>
    <cellStyle name="Normal 3 3 3 4 2 3 2 3" xfId="5504" xr:uid="{00000000-0005-0000-0000-000052240000}"/>
    <cellStyle name="Normal 3 3 3 4 2 3 2 3 2" xfId="12700" xr:uid="{00000000-0005-0000-0000-000053240000}"/>
    <cellStyle name="Normal 3 3 3 4 2 3 2 4" xfId="9102" xr:uid="{00000000-0005-0000-0000-000054240000}"/>
    <cellStyle name="Normal 3 3 3 4 2 3 3" xfId="2782" xr:uid="{00000000-0005-0000-0000-000055240000}"/>
    <cellStyle name="Normal 3 3 3 4 2 3 3 2" xfId="6380" xr:uid="{00000000-0005-0000-0000-000056240000}"/>
    <cellStyle name="Normal 3 3 3 4 2 3 3 2 2" xfId="13576" xr:uid="{00000000-0005-0000-0000-000057240000}"/>
    <cellStyle name="Normal 3 3 3 4 2 3 3 3" xfId="9978" xr:uid="{00000000-0005-0000-0000-000058240000}"/>
    <cellStyle name="Normal 3 3 3 4 2 3 4" xfId="4628" xr:uid="{00000000-0005-0000-0000-000059240000}"/>
    <cellStyle name="Normal 3 3 3 4 2 3 4 2" xfId="11824" xr:uid="{00000000-0005-0000-0000-00005A240000}"/>
    <cellStyle name="Normal 3 3 3 4 2 3 5" xfId="8226" xr:uid="{00000000-0005-0000-0000-00005B240000}"/>
    <cellStyle name="Normal 3 3 3 4 2 4" xfId="1322" xr:uid="{00000000-0005-0000-0000-00005C240000}"/>
    <cellStyle name="Normal 3 3 3 4 2 4 2" xfId="3074" xr:uid="{00000000-0005-0000-0000-00005D240000}"/>
    <cellStyle name="Normal 3 3 3 4 2 4 2 2" xfId="6672" xr:uid="{00000000-0005-0000-0000-00005E240000}"/>
    <cellStyle name="Normal 3 3 3 4 2 4 2 2 2" xfId="13868" xr:uid="{00000000-0005-0000-0000-00005F240000}"/>
    <cellStyle name="Normal 3 3 3 4 2 4 2 3" xfId="10270" xr:uid="{00000000-0005-0000-0000-000060240000}"/>
    <cellStyle name="Normal 3 3 3 4 2 4 3" xfId="4920" xr:uid="{00000000-0005-0000-0000-000061240000}"/>
    <cellStyle name="Normal 3 3 3 4 2 4 3 2" xfId="12116" xr:uid="{00000000-0005-0000-0000-000062240000}"/>
    <cellStyle name="Normal 3 3 3 4 2 4 4" xfId="8518" xr:uid="{00000000-0005-0000-0000-000063240000}"/>
    <cellStyle name="Normal 3 3 3 4 2 5" xfId="2198" xr:uid="{00000000-0005-0000-0000-000064240000}"/>
    <cellStyle name="Normal 3 3 3 4 2 5 2" xfId="5796" xr:uid="{00000000-0005-0000-0000-000065240000}"/>
    <cellStyle name="Normal 3 3 3 4 2 5 2 2" xfId="12992" xr:uid="{00000000-0005-0000-0000-000066240000}"/>
    <cellStyle name="Normal 3 3 3 4 2 5 3" xfId="9394" xr:uid="{00000000-0005-0000-0000-000067240000}"/>
    <cellStyle name="Normal 3 3 3 4 2 6" xfId="4044" xr:uid="{00000000-0005-0000-0000-000068240000}"/>
    <cellStyle name="Normal 3 3 3 4 2 6 2" xfId="11240" xr:uid="{00000000-0005-0000-0000-000069240000}"/>
    <cellStyle name="Normal 3 3 3 4 2 7" xfId="7642" xr:uid="{00000000-0005-0000-0000-00006A240000}"/>
    <cellStyle name="Normal 3 3 3 4 3" xfId="589" xr:uid="{00000000-0005-0000-0000-00006B240000}"/>
    <cellStyle name="Normal 3 3 3 4 3 2" xfId="1468" xr:uid="{00000000-0005-0000-0000-00006C240000}"/>
    <cellStyle name="Normal 3 3 3 4 3 2 2" xfId="3220" xr:uid="{00000000-0005-0000-0000-00006D240000}"/>
    <cellStyle name="Normal 3 3 3 4 3 2 2 2" xfId="6818" xr:uid="{00000000-0005-0000-0000-00006E240000}"/>
    <cellStyle name="Normal 3 3 3 4 3 2 2 2 2" xfId="14014" xr:uid="{00000000-0005-0000-0000-00006F240000}"/>
    <cellStyle name="Normal 3 3 3 4 3 2 2 3" xfId="10416" xr:uid="{00000000-0005-0000-0000-000070240000}"/>
    <cellStyle name="Normal 3 3 3 4 3 2 3" xfId="5066" xr:uid="{00000000-0005-0000-0000-000071240000}"/>
    <cellStyle name="Normal 3 3 3 4 3 2 3 2" xfId="12262" xr:uid="{00000000-0005-0000-0000-000072240000}"/>
    <cellStyle name="Normal 3 3 3 4 3 2 4" xfId="8664" xr:uid="{00000000-0005-0000-0000-000073240000}"/>
    <cellStyle name="Normal 3 3 3 4 3 3" xfId="2344" xr:uid="{00000000-0005-0000-0000-000074240000}"/>
    <cellStyle name="Normal 3 3 3 4 3 3 2" xfId="5942" xr:uid="{00000000-0005-0000-0000-000075240000}"/>
    <cellStyle name="Normal 3 3 3 4 3 3 2 2" xfId="13138" xr:uid="{00000000-0005-0000-0000-000076240000}"/>
    <cellStyle name="Normal 3 3 3 4 3 3 3" xfId="9540" xr:uid="{00000000-0005-0000-0000-000077240000}"/>
    <cellStyle name="Normal 3 3 3 4 3 4" xfId="4190" xr:uid="{00000000-0005-0000-0000-000078240000}"/>
    <cellStyle name="Normal 3 3 3 4 3 4 2" xfId="11386" xr:uid="{00000000-0005-0000-0000-000079240000}"/>
    <cellStyle name="Normal 3 3 3 4 3 5" xfId="7788" xr:uid="{00000000-0005-0000-0000-00007A240000}"/>
    <cellStyle name="Normal 3 3 3 4 4" xfId="884" xr:uid="{00000000-0005-0000-0000-00007B240000}"/>
    <cellStyle name="Normal 3 3 3 4 4 2" xfId="1760" xr:uid="{00000000-0005-0000-0000-00007C240000}"/>
    <cellStyle name="Normal 3 3 3 4 4 2 2" xfId="3512" xr:uid="{00000000-0005-0000-0000-00007D240000}"/>
    <cellStyle name="Normal 3 3 3 4 4 2 2 2" xfId="7110" xr:uid="{00000000-0005-0000-0000-00007E240000}"/>
    <cellStyle name="Normal 3 3 3 4 4 2 2 2 2" xfId="14306" xr:uid="{00000000-0005-0000-0000-00007F240000}"/>
    <cellStyle name="Normal 3 3 3 4 4 2 2 3" xfId="10708" xr:uid="{00000000-0005-0000-0000-000080240000}"/>
    <cellStyle name="Normal 3 3 3 4 4 2 3" xfId="5358" xr:uid="{00000000-0005-0000-0000-000081240000}"/>
    <cellStyle name="Normal 3 3 3 4 4 2 3 2" xfId="12554" xr:uid="{00000000-0005-0000-0000-000082240000}"/>
    <cellStyle name="Normal 3 3 3 4 4 2 4" xfId="8956" xr:uid="{00000000-0005-0000-0000-000083240000}"/>
    <cellStyle name="Normal 3 3 3 4 4 3" xfId="2636" xr:uid="{00000000-0005-0000-0000-000084240000}"/>
    <cellStyle name="Normal 3 3 3 4 4 3 2" xfId="6234" xr:uid="{00000000-0005-0000-0000-000085240000}"/>
    <cellStyle name="Normal 3 3 3 4 4 3 2 2" xfId="13430" xr:uid="{00000000-0005-0000-0000-000086240000}"/>
    <cellStyle name="Normal 3 3 3 4 4 3 3" xfId="9832" xr:uid="{00000000-0005-0000-0000-000087240000}"/>
    <cellStyle name="Normal 3 3 3 4 4 4" xfId="4482" xr:uid="{00000000-0005-0000-0000-000088240000}"/>
    <cellStyle name="Normal 3 3 3 4 4 4 2" xfId="11678" xr:uid="{00000000-0005-0000-0000-000089240000}"/>
    <cellStyle name="Normal 3 3 3 4 4 5" xfId="8080" xr:uid="{00000000-0005-0000-0000-00008A240000}"/>
    <cellStyle name="Normal 3 3 3 4 5" xfId="1176" xr:uid="{00000000-0005-0000-0000-00008B240000}"/>
    <cellStyle name="Normal 3 3 3 4 5 2" xfId="2928" xr:uid="{00000000-0005-0000-0000-00008C240000}"/>
    <cellStyle name="Normal 3 3 3 4 5 2 2" xfId="6526" xr:uid="{00000000-0005-0000-0000-00008D240000}"/>
    <cellStyle name="Normal 3 3 3 4 5 2 2 2" xfId="13722" xr:uid="{00000000-0005-0000-0000-00008E240000}"/>
    <cellStyle name="Normal 3 3 3 4 5 2 3" xfId="10124" xr:uid="{00000000-0005-0000-0000-00008F240000}"/>
    <cellStyle name="Normal 3 3 3 4 5 3" xfId="4774" xr:uid="{00000000-0005-0000-0000-000090240000}"/>
    <cellStyle name="Normal 3 3 3 4 5 3 2" xfId="11970" xr:uid="{00000000-0005-0000-0000-000091240000}"/>
    <cellStyle name="Normal 3 3 3 4 5 4" xfId="8372" xr:uid="{00000000-0005-0000-0000-000092240000}"/>
    <cellStyle name="Normal 3 3 3 4 6" xfId="2052" xr:uid="{00000000-0005-0000-0000-000093240000}"/>
    <cellStyle name="Normal 3 3 3 4 6 2" xfId="5650" xr:uid="{00000000-0005-0000-0000-000094240000}"/>
    <cellStyle name="Normal 3 3 3 4 6 2 2" xfId="12846" xr:uid="{00000000-0005-0000-0000-000095240000}"/>
    <cellStyle name="Normal 3 3 3 4 6 3" xfId="9248" xr:uid="{00000000-0005-0000-0000-000096240000}"/>
    <cellStyle name="Normal 3 3 3 4 7" xfId="3818" xr:uid="{00000000-0005-0000-0000-000097240000}"/>
    <cellStyle name="Normal 3 3 3 4 7 2" xfId="7416" xr:uid="{00000000-0005-0000-0000-000098240000}"/>
    <cellStyle name="Normal 3 3 3 4 7 2 2" xfId="14612" xr:uid="{00000000-0005-0000-0000-000099240000}"/>
    <cellStyle name="Normal 3 3 3 4 7 3" xfId="11014" xr:uid="{00000000-0005-0000-0000-00009A240000}"/>
    <cellStyle name="Normal 3 3 3 4 8" xfId="3898" xr:uid="{00000000-0005-0000-0000-00009B240000}"/>
    <cellStyle name="Normal 3 3 3 4 8 2" xfId="11094" xr:uid="{00000000-0005-0000-0000-00009C240000}"/>
    <cellStyle name="Normal 3 3 3 4 9" xfId="7496" xr:uid="{00000000-0005-0000-0000-00009D240000}"/>
    <cellStyle name="Normal 3 3 3 5" xfId="76" xr:uid="{00000000-0005-0000-0000-00009E240000}"/>
    <cellStyle name="Normal 3 3 3 5 10" xfId="317" xr:uid="{00000000-0005-0000-0000-00009F240000}"/>
    <cellStyle name="Normal 3 3 3 5 11" xfId="151" xr:uid="{00000000-0005-0000-0000-0000A0240000}"/>
    <cellStyle name="Normal 3 3 3 5 2" xfId="465" xr:uid="{00000000-0005-0000-0000-0000A1240000}"/>
    <cellStyle name="Normal 3 3 3 5 2 2" xfId="757" xr:uid="{00000000-0005-0000-0000-0000A2240000}"/>
    <cellStyle name="Normal 3 3 3 5 2 2 2" xfId="1636" xr:uid="{00000000-0005-0000-0000-0000A3240000}"/>
    <cellStyle name="Normal 3 3 3 5 2 2 2 2" xfId="3388" xr:uid="{00000000-0005-0000-0000-0000A4240000}"/>
    <cellStyle name="Normal 3 3 3 5 2 2 2 2 2" xfId="6986" xr:uid="{00000000-0005-0000-0000-0000A5240000}"/>
    <cellStyle name="Normal 3 3 3 5 2 2 2 2 2 2" xfId="14182" xr:uid="{00000000-0005-0000-0000-0000A6240000}"/>
    <cellStyle name="Normal 3 3 3 5 2 2 2 2 3" xfId="10584" xr:uid="{00000000-0005-0000-0000-0000A7240000}"/>
    <cellStyle name="Normal 3 3 3 5 2 2 2 3" xfId="5234" xr:uid="{00000000-0005-0000-0000-0000A8240000}"/>
    <cellStyle name="Normal 3 3 3 5 2 2 2 3 2" xfId="12430" xr:uid="{00000000-0005-0000-0000-0000A9240000}"/>
    <cellStyle name="Normal 3 3 3 5 2 2 2 4" xfId="8832" xr:uid="{00000000-0005-0000-0000-0000AA240000}"/>
    <cellStyle name="Normal 3 3 3 5 2 2 3" xfId="2512" xr:uid="{00000000-0005-0000-0000-0000AB240000}"/>
    <cellStyle name="Normal 3 3 3 5 2 2 3 2" xfId="6110" xr:uid="{00000000-0005-0000-0000-0000AC240000}"/>
    <cellStyle name="Normal 3 3 3 5 2 2 3 2 2" xfId="13306" xr:uid="{00000000-0005-0000-0000-0000AD240000}"/>
    <cellStyle name="Normal 3 3 3 5 2 2 3 3" xfId="9708" xr:uid="{00000000-0005-0000-0000-0000AE240000}"/>
    <cellStyle name="Normal 3 3 3 5 2 2 4" xfId="4358" xr:uid="{00000000-0005-0000-0000-0000AF240000}"/>
    <cellStyle name="Normal 3 3 3 5 2 2 4 2" xfId="11554" xr:uid="{00000000-0005-0000-0000-0000B0240000}"/>
    <cellStyle name="Normal 3 3 3 5 2 2 5" xfId="7956" xr:uid="{00000000-0005-0000-0000-0000B1240000}"/>
    <cellStyle name="Normal 3 3 3 5 2 3" xfId="1052" xr:uid="{00000000-0005-0000-0000-0000B2240000}"/>
    <cellStyle name="Normal 3 3 3 5 2 3 2" xfId="1928" xr:uid="{00000000-0005-0000-0000-0000B3240000}"/>
    <cellStyle name="Normal 3 3 3 5 2 3 2 2" xfId="3680" xr:uid="{00000000-0005-0000-0000-0000B4240000}"/>
    <cellStyle name="Normal 3 3 3 5 2 3 2 2 2" xfId="7278" xr:uid="{00000000-0005-0000-0000-0000B5240000}"/>
    <cellStyle name="Normal 3 3 3 5 2 3 2 2 2 2" xfId="14474" xr:uid="{00000000-0005-0000-0000-0000B6240000}"/>
    <cellStyle name="Normal 3 3 3 5 2 3 2 2 3" xfId="10876" xr:uid="{00000000-0005-0000-0000-0000B7240000}"/>
    <cellStyle name="Normal 3 3 3 5 2 3 2 3" xfId="5526" xr:uid="{00000000-0005-0000-0000-0000B8240000}"/>
    <cellStyle name="Normal 3 3 3 5 2 3 2 3 2" xfId="12722" xr:uid="{00000000-0005-0000-0000-0000B9240000}"/>
    <cellStyle name="Normal 3 3 3 5 2 3 2 4" xfId="9124" xr:uid="{00000000-0005-0000-0000-0000BA240000}"/>
    <cellStyle name="Normal 3 3 3 5 2 3 3" xfId="2804" xr:uid="{00000000-0005-0000-0000-0000BB240000}"/>
    <cellStyle name="Normal 3 3 3 5 2 3 3 2" xfId="6402" xr:uid="{00000000-0005-0000-0000-0000BC240000}"/>
    <cellStyle name="Normal 3 3 3 5 2 3 3 2 2" xfId="13598" xr:uid="{00000000-0005-0000-0000-0000BD240000}"/>
    <cellStyle name="Normal 3 3 3 5 2 3 3 3" xfId="10000" xr:uid="{00000000-0005-0000-0000-0000BE240000}"/>
    <cellStyle name="Normal 3 3 3 5 2 3 4" xfId="4650" xr:uid="{00000000-0005-0000-0000-0000BF240000}"/>
    <cellStyle name="Normal 3 3 3 5 2 3 4 2" xfId="11846" xr:uid="{00000000-0005-0000-0000-0000C0240000}"/>
    <cellStyle name="Normal 3 3 3 5 2 3 5" xfId="8248" xr:uid="{00000000-0005-0000-0000-0000C1240000}"/>
    <cellStyle name="Normal 3 3 3 5 2 4" xfId="1344" xr:uid="{00000000-0005-0000-0000-0000C2240000}"/>
    <cellStyle name="Normal 3 3 3 5 2 4 2" xfId="3096" xr:uid="{00000000-0005-0000-0000-0000C3240000}"/>
    <cellStyle name="Normal 3 3 3 5 2 4 2 2" xfId="6694" xr:uid="{00000000-0005-0000-0000-0000C4240000}"/>
    <cellStyle name="Normal 3 3 3 5 2 4 2 2 2" xfId="13890" xr:uid="{00000000-0005-0000-0000-0000C5240000}"/>
    <cellStyle name="Normal 3 3 3 5 2 4 2 3" xfId="10292" xr:uid="{00000000-0005-0000-0000-0000C6240000}"/>
    <cellStyle name="Normal 3 3 3 5 2 4 3" xfId="4942" xr:uid="{00000000-0005-0000-0000-0000C7240000}"/>
    <cellStyle name="Normal 3 3 3 5 2 4 3 2" xfId="12138" xr:uid="{00000000-0005-0000-0000-0000C8240000}"/>
    <cellStyle name="Normal 3 3 3 5 2 4 4" xfId="8540" xr:uid="{00000000-0005-0000-0000-0000C9240000}"/>
    <cellStyle name="Normal 3 3 3 5 2 5" xfId="2220" xr:uid="{00000000-0005-0000-0000-0000CA240000}"/>
    <cellStyle name="Normal 3 3 3 5 2 5 2" xfId="5818" xr:uid="{00000000-0005-0000-0000-0000CB240000}"/>
    <cellStyle name="Normal 3 3 3 5 2 5 2 2" xfId="13014" xr:uid="{00000000-0005-0000-0000-0000CC240000}"/>
    <cellStyle name="Normal 3 3 3 5 2 5 3" xfId="9416" xr:uid="{00000000-0005-0000-0000-0000CD240000}"/>
    <cellStyle name="Normal 3 3 3 5 2 6" xfId="4066" xr:uid="{00000000-0005-0000-0000-0000CE240000}"/>
    <cellStyle name="Normal 3 3 3 5 2 6 2" xfId="11262" xr:uid="{00000000-0005-0000-0000-0000CF240000}"/>
    <cellStyle name="Normal 3 3 3 5 2 7" xfId="7664" xr:uid="{00000000-0005-0000-0000-0000D0240000}"/>
    <cellStyle name="Normal 3 3 3 5 3" xfId="611" xr:uid="{00000000-0005-0000-0000-0000D1240000}"/>
    <cellStyle name="Normal 3 3 3 5 3 2" xfId="1490" xr:uid="{00000000-0005-0000-0000-0000D2240000}"/>
    <cellStyle name="Normal 3 3 3 5 3 2 2" xfId="3242" xr:uid="{00000000-0005-0000-0000-0000D3240000}"/>
    <cellStyle name="Normal 3 3 3 5 3 2 2 2" xfId="6840" xr:uid="{00000000-0005-0000-0000-0000D4240000}"/>
    <cellStyle name="Normal 3 3 3 5 3 2 2 2 2" xfId="14036" xr:uid="{00000000-0005-0000-0000-0000D5240000}"/>
    <cellStyle name="Normal 3 3 3 5 3 2 2 3" xfId="10438" xr:uid="{00000000-0005-0000-0000-0000D6240000}"/>
    <cellStyle name="Normal 3 3 3 5 3 2 3" xfId="5088" xr:uid="{00000000-0005-0000-0000-0000D7240000}"/>
    <cellStyle name="Normal 3 3 3 5 3 2 3 2" xfId="12284" xr:uid="{00000000-0005-0000-0000-0000D8240000}"/>
    <cellStyle name="Normal 3 3 3 5 3 2 4" xfId="8686" xr:uid="{00000000-0005-0000-0000-0000D9240000}"/>
    <cellStyle name="Normal 3 3 3 5 3 3" xfId="2366" xr:uid="{00000000-0005-0000-0000-0000DA240000}"/>
    <cellStyle name="Normal 3 3 3 5 3 3 2" xfId="5964" xr:uid="{00000000-0005-0000-0000-0000DB240000}"/>
    <cellStyle name="Normal 3 3 3 5 3 3 2 2" xfId="13160" xr:uid="{00000000-0005-0000-0000-0000DC240000}"/>
    <cellStyle name="Normal 3 3 3 5 3 3 3" xfId="9562" xr:uid="{00000000-0005-0000-0000-0000DD240000}"/>
    <cellStyle name="Normal 3 3 3 5 3 4" xfId="4212" xr:uid="{00000000-0005-0000-0000-0000DE240000}"/>
    <cellStyle name="Normal 3 3 3 5 3 4 2" xfId="11408" xr:uid="{00000000-0005-0000-0000-0000DF240000}"/>
    <cellStyle name="Normal 3 3 3 5 3 5" xfId="7810" xr:uid="{00000000-0005-0000-0000-0000E0240000}"/>
    <cellStyle name="Normal 3 3 3 5 4" xfId="906" xr:uid="{00000000-0005-0000-0000-0000E1240000}"/>
    <cellStyle name="Normal 3 3 3 5 4 2" xfId="1782" xr:uid="{00000000-0005-0000-0000-0000E2240000}"/>
    <cellStyle name="Normal 3 3 3 5 4 2 2" xfId="3534" xr:uid="{00000000-0005-0000-0000-0000E3240000}"/>
    <cellStyle name="Normal 3 3 3 5 4 2 2 2" xfId="7132" xr:uid="{00000000-0005-0000-0000-0000E4240000}"/>
    <cellStyle name="Normal 3 3 3 5 4 2 2 2 2" xfId="14328" xr:uid="{00000000-0005-0000-0000-0000E5240000}"/>
    <cellStyle name="Normal 3 3 3 5 4 2 2 3" xfId="10730" xr:uid="{00000000-0005-0000-0000-0000E6240000}"/>
    <cellStyle name="Normal 3 3 3 5 4 2 3" xfId="5380" xr:uid="{00000000-0005-0000-0000-0000E7240000}"/>
    <cellStyle name="Normal 3 3 3 5 4 2 3 2" xfId="12576" xr:uid="{00000000-0005-0000-0000-0000E8240000}"/>
    <cellStyle name="Normal 3 3 3 5 4 2 4" xfId="8978" xr:uid="{00000000-0005-0000-0000-0000E9240000}"/>
    <cellStyle name="Normal 3 3 3 5 4 3" xfId="2658" xr:uid="{00000000-0005-0000-0000-0000EA240000}"/>
    <cellStyle name="Normal 3 3 3 5 4 3 2" xfId="6256" xr:uid="{00000000-0005-0000-0000-0000EB240000}"/>
    <cellStyle name="Normal 3 3 3 5 4 3 2 2" xfId="13452" xr:uid="{00000000-0005-0000-0000-0000EC240000}"/>
    <cellStyle name="Normal 3 3 3 5 4 3 3" xfId="9854" xr:uid="{00000000-0005-0000-0000-0000ED240000}"/>
    <cellStyle name="Normal 3 3 3 5 4 4" xfId="4504" xr:uid="{00000000-0005-0000-0000-0000EE240000}"/>
    <cellStyle name="Normal 3 3 3 5 4 4 2" xfId="11700" xr:uid="{00000000-0005-0000-0000-0000EF240000}"/>
    <cellStyle name="Normal 3 3 3 5 4 5" xfId="8102" xr:uid="{00000000-0005-0000-0000-0000F0240000}"/>
    <cellStyle name="Normal 3 3 3 5 5" xfId="1198" xr:uid="{00000000-0005-0000-0000-0000F1240000}"/>
    <cellStyle name="Normal 3 3 3 5 5 2" xfId="2950" xr:uid="{00000000-0005-0000-0000-0000F2240000}"/>
    <cellStyle name="Normal 3 3 3 5 5 2 2" xfId="6548" xr:uid="{00000000-0005-0000-0000-0000F3240000}"/>
    <cellStyle name="Normal 3 3 3 5 5 2 2 2" xfId="13744" xr:uid="{00000000-0005-0000-0000-0000F4240000}"/>
    <cellStyle name="Normal 3 3 3 5 5 2 3" xfId="10146" xr:uid="{00000000-0005-0000-0000-0000F5240000}"/>
    <cellStyle name="Normal 3 3 3 5 5 3" xfId="4796" xr:uid="{00000000-0005-0000-0000-0000F6240000}"/>
    <cellStyle name="Normal 3 3 3 5 5 3 2" xfId="11992" xr:uid="{00000000-0005-0000-0000-0000F7240000}"/>
    <cellStyle name="Normal 3 3 3 5 5 4" xfId="8394" xr:uid="{00000000-0005-0000-0000-0000F8240000}"/>
    <cellStyle name="Normal 3 3 3 5 6" xfId="2074" xr:uid="{00000000-0005-0000-0000-0000F9240000}"/>
    <cellStyle name="Normal 3 3 3 5 6 2" xfId="5672" xr:uid="{00000000-0005-0000-0000-0000FA240000}"/>
    <cellStyle name="Normal 3 3 3 5 6 2 2" xfId="12868" xr:uid="{00000000-0005-0000-0000-0000FB240000}"/>
    <cellStyle name="Normal 3 3 3 5 6 3" xfId="9270" xr:uid="{00000000-0005-0000-0000-0000FC240000}"/>
    <cellStyle name="Normal 3 3 3 5 7" xfId="3760" xr:uid="{00000000-0005-0000-0000-0000FD240000}"/>
    <cellStyle name="Normal 3 3 3 5 7 2" xfId="7358" xr:uid="{00000000-0005-0000-0000-0000FE240000}"/>
    <cellStyle name="Normal 3 3 3 5 7 2 2" xfId="14554" xr:uid="{00000000-0005-0000-0000-0000FF240000}"/>
    <cellStyle name="Normal 3 3 3 5 7 3" xfId="10956" xr:uid="{00000000-0005-0000-0000-000000250000}"/>
    <cellStyle name="Normal 3 3 3 5 8" xfId="3920" xr:uid="{00000000-0005-0000-0000-000001250000}"/>
    <cellStyle name="Normal 3 3 3 5 8 2" xfId="11116" xr:uid="{00000000-0005-0000-0000-000002250000}"/>
    <cellStyle name="Normal 3 3 3 5 9" xfId="7518" xr:uid="{00000000-0005-0000-0000-000003250000}"/>
    <cellStyle name="Normal 3 3 3 6" xfId="385" xr:uid="{00000000-0005-0000-0000-000004250000}"/>
    <cellStyle name="Normal 3 3 3 6 2" xfId="677" xr:uid="{00000000-0005-0000-0000-000005250000}"/>
    <cellStyle name="Normal 3 3 3 6 2 2" xfId="1556" xr:uid="{00000000-0005-0000-0000-000006250000}"/>
    <cellStyle name="Normal 3 3 3 6 2 2 2" xfId="3308" xr:uid="{00000000-0005-0000-0000-000007250000}"/>
    <cellStyle name="Normal 3 3 3 6 2 2 2 2" xfId="6906" xr:uid="{00000000-0005-0000-0000-000008250000}"/>
    <cellStyle name="Normal 3 3 3 6 2 2 2 2 2" xfId="14102" xr:uid="{00000000-0005-0000-0000-000009250000}"/>
    <cellStyle name="Normal 3 3 3 6 2 2 2 3" xfId="10504" xr:uid="{00000000-0005-0000-0000-00000A250000}"/>
    <cellStyle name="Normal 3 3 3 6 2 2 3" xfId="5154" xr:uid="{00000000-0005-0000-0000-00000B250000}"/>
    <cellStyle name="Normal 3 3 3 6 2 2 3 2" xfId="12350" xr:uid="{00000000-0005-0000-0000-00000C250000}"/>
    <cellStyle name="Normal 3 3 3 6 2 2 4" xfId="8752" xr:uid="{00000000-0005-0000-0000-00000D250000}"/>
    <cellStyle name="Normal 3 3 3 6 2 3" xfId="2432" xr:uid="{00000000-0005-0000-0000-00000E250000}"/>
    <cellStyle name="Normal 3 3 3 6 2 3 2" xfId="6030" xr:uid="{00000000-0005-0000-0000-00000F250000}"/>
    <cellStyle name="Normal 3 3 3 6 2 3 2 2" xfId="13226" xr:uid="{00000000-0005-0000-0000-000010250000}"/>
    <cellStyle name="Normal 3 3 3 6 2 3 3" xfId="9628" xr:uid="{00000000-0005-0000-0000-000011250000}"/>
    <cellStyle name="Normal 3 3 3 6 2 4" xfId="4278" xr:uid="{00000000-0005-0000-0000-000012250000}"/>
    <cellStyle name="Normal 3 3 3 6 2 4 2" xfId="11474" xr:uid="{00000000-0005-0000-0000-000013250000}"/>
    <cellStyle name="Normal 3 3 3 6 2 5" xfId="7876" xr:uid="{00000000-0005-0000-0000-000014250000}"/>
    <cellStyle name="Normal 3 3 3 6 3" xfId="972" xr:uid="{00000000-0005-0000-0000-000015250000}"/>
    <cellStyle name="Normal 3 3 3 6 3 2" xfId="1848" xr:uid="{00000000-0005-0000-0000-000016250000}"/>
    <cellStyle name="Normal 3 3 3 6 3 2 2" xfId="3600" xr:uid="{00000000-0005-0000-0000-000017250000}"/>
    <cellStyle name="Normal 3 3 3 6 3 2 2 2" xfId="7198" xr:uid="{00000000-0005-0000-0000-000018250000}"/>
    <cellStyle name="Normal 3 3 3 6 3 2 2 2 2" xfId="14394" xr:uid="{00000000-0005-0000-0000-000019250000}"/>
    <cellStyle name="Normal 3 3 3 6 3 2 2 3" xfId="10796" xr:uid="{00000000-0005-0000-0000-00001A250000}"/>
    <cellStyle name="Normal 3 3 3 6 3 2 3" xfId="5446" xr:uid="{00000000-0005-0000-0000-00001B250000}"/>
    <cellStyle name="Normal 3 3 3 6 3 2 3 2" xfId="12642" xr:uid="{00000000-0005-0000-0000-00001C250000}"/>
    <cellStyle name="Normal 3 3 3 6 3 2 4" xfId="9044" xr:uid="{00000000-0005-0000-0000-00001D250000}"/>
    <cellStyle name="Normal 3 3 3 6 3 3" xfId="2724" xr:uid="{00000000-0005-0000-0000-00001E250000}"/>
    <cellStyle name="Normal 3 3 3 6 3 3 2" xfId="6322" xr:uid="{00000000-0005-0000-0000-00001F250000}"/>
    <cellStyle name="Normal 3 3 3 6 3 3 2 2" xfId="13518" xr:uid="{00000000-0005-0000-0000-000020250000}"/>
    <cellStyle name="Normal 3 3 3 6 3 3 3" xfId="9920" xr:uid="{00000000-0005-0000-0000-000021250000}"/>
    <cellStyle name="Normal 3 3 3 6 3 4" xfId="4570" xr:uid="{00000000-0005-0000-0000-000022250000}"/>
    <cellStyle name="Normal 3 3 3 6 3 4 2" xfId="11766" xr:uid="{00000000-0005-0000-0000-000023250000}"/>
    <cellStyle name="Normal 3 3 3 6 3 5" xfId="8168" xr:uid="{00000000-0005-0000-0000-000024250000}"/>
    <cellStyle name="Normal 3 3 3 6 4" xfId="1264" xr:uid="{00000000-0005-0000-0000-000025250000}"/>
    <cellStyle name="Normal 3 3 3 6 4 2" xfId="3016" xr:uid="{00000000-0005-0000-0000-000026250000}"/>
    <cellStyle name="Normal 3 3 3 6 4 2 2" xfId="6614" xr:uid="{00000000-0005-0000-0000-000027250000}"/>
    <cellStyle name="Normal 3 3 3 6 4 2 2 2" xfId="13810" xr:uid="{00000000-0005-0000-0000-000028250000}"/>
    <cellStyle name="Normal 3 3 3 6 4 2 3" xfId="10212" xr:uid="{00000000-0005-0000-0000-000029250000}"/>
    <cellStyle name="Normal 3 3 3 6 4 3" xfId="4862" xr:uid="{00000000-0005-0000-0000-00002A250000}"/>
    <cellStyle name="Normal 3 3 3 6 4 3 2" xfId="12058" xr:uid="{00000000-0005-0000-0000-00002B250000}"/>
    <cellStyle name="Normal 3 3 3 6 4 4" xfId="8460" xr:uid="{00000000-0005-0000-0000-00002C250000}"/>
    <cellStyle name="Normal 3 3 3 6 5" xfId="2140" xr:uid="{00000000-0005-0000-0000-00002D250000}"/>
    <cellStyle name="Normal 3 3 3 6 5 2" xfId="5738" xr:uid="{00000000-0005-0000-0000-00002E250000}"/>
    <cellStyle name="Normal 3 3 3 6 5 2 2" xfId="12934" xr:uid="{00000000-0005-0000-0000-00002F250000}"/>
    <cellStyle name="Normal 3 3 3 6 5 3" xfId="9336" xr:uid="{00000000-0005-0000-0000-000030250000}"/>
    <cellStyle name="Normal 3 3 3 6 6" xfId="3986" xr:uid="{00000000-0005-0000-0000-000031250000}"/>
    <cellStyle name="Normal 3 3 3 6 6 2" xfId="11182" xr:uid="{00000000-0005-0000-0000-000032250000}"/>
    <cellStyle name="Normal 3 3 3 6 7" xfId="7584" xr:uid="{00000000-0005-0000-0000-000033250000}"/>
    <cellStyle name="Normal 3 3 3 7" xfId="531" xr:uid="{00000000-0005-0000-0000-000034250000}"/>
    <cellStyle name="Normal 3 3 3 7 2" xfId="1410" xr:uid="{00000000-0005-0000-0000-000035250000}"/>
    <cellStyle name="Normal 3 3 3 7 2 2" xfId="3162" xr:uid="{00000000-0005-0000-0000-000036250000}"/>
    <cellStyle name="Normal 3 3 3 7 2 2 2" xfId="6760" xr:uid="{00000000-0005-0000-0000-000037250000}"/>
    <cellStyle name="Normal 3 3 3 7 2 2 2 2" xfId="13956" xr:uid="{00000000-0005-0000-0000-000038250000}"/>
    <cellStyle name="Normal 3 3 3 7 2 2 3" xfId="10358" xr:uid="{00000000-0005-0000-0000-000039250000}"/>
    <cellStyle name="Normal 3 3 3 7 2 3" xfId="5008" xr:uid="{00000000-0005-0000-0000-00003A250000}"/>
    <cellStyle name="Normal 3 3 3 7 2 3 2" xfId="12204" xr:uid="{00000000-0005-0000-0000-00003B250000}"/>
    <cellStyle name="Normal 3 3 3 7 2 4" xfId="8606" xr:uid="{00000000-0005-0000-0000-00003C250000}"/>
    <cellStyle name="Normal 3 3 3 7 3" xfId="2286" xr:uid="{00000000-0005-0000-0000-00003D250000}"/>
    <cellStyle name="Normal 3 3 3 7 3 2" xfId="5884" xr:uid="{00000000-0005-0000-0000-00003E250000}"/>
    <cellStyle name="Normal 3 3 3 7 3 2 2" xfId="13080" xr:uid="{00000000-0005-0000-0000-00003F250000}"/>
    <cellStyle name="Normal 3 3 3 7 3 3" xfId="9482" xr:uid="{00000000-0005-0000-0000-000040250000}"/>
    <cellStyle name="Normal 3 3 3 7 4" xfId="4132" xr:uid="{00000000-0005-0000-0000-000041250000}"/>
    <cellStyle name="Normal 3 3 3 7 4 2" xfId="11328" xr:uid="{00000000-0005-0000-0000-000042250000}"/>
    <cellStyle name="Normal 3 3 3 7 5" xfId="7730" xr:uid="{00000000-0005-0000-0000-000043250000}"/>
    <cellStyle name="Normal 3 3 3 8" xfId="826" xr:uid="{00000000-0005-0000-0000-000044250000}"/>
    <cellStyle name="Normal 3 3 3 8 2" xfId="1702" xr:uid="{00000000-0005-0000-0000-000045250000}"/>
    <cellStyle name="Normal 3 3 3 8 2 2" xfId="3454" xr:uid="{00000000-0005-0000-0000-000046250000}"/>
    <cellStyle name="Normal 3 3 3 8 2 2 2" xfId="7052" xr:uid="{00000000-0005-0000-0000-000047250000}"/>
    <cellStyle name="Normal 3 3 3 8 2 2 2 2" xfId="14248" xr:uid="{00000000-0005-0000-0000-000048250000}"/>
    <cellStyle name="Normal 3 3 3 8 2 2 3" xfId="10650" xr:uid="{00000000-0005-0000-0000-000049250000}"/>
    <cellStyle name="Normal 3 3 3 8 2 3" xfId="5300" xr:uid="{00000000-0005-0000-0000-00004A250000}"/>
    <cellStyle name="Normal 3 3 3 8 2 3 2" xfId="12496" xr:uid="{00000000-0005-0000-0000-00004B250000}"/>
    <cellStyle name="Normal 3 3 3 8 2 4" xfId="8898" xr:uid="{00000000-0005-0000-0000-00004C250000}"/>
    <cellStyle name="Normal 3 3 3 8 3" xfId="2578" xr:uid="{00000000-0005-0000-0000-00004D250000}"/>
    <cellStyle name="Normal 3 3 3 8 3 2" xfId="6176" xr:uid="{00000000-0005-0000-0000-00004E250000}"/>
    <cellStyle name="Normal 3 3 3 8 3 2 2" xfId="13372" xr:uid="{00000000-0005-0000-0000-00004F250000}"/>
    <cellStyle name="Normal 3 3 3 8 3 3" xfId="9774" xr:uid="{00000000-0005-0000-0000-000050250000}"/>
    <cellStyle name="Normal 3 3 3 8 4" xfId="4424" xr:uid="{00000000-0005-0000-0000-000051250000}"/>
    <cellStyle name="Normal 3 3 3 8 4 2" xfId="11620" xr:uid="{00000000-0005-0000-0000-000052250000}"/>
    <cellStyle name="Normal 3 3 3 8 5" xfId="8022" xr:uid="{00000000-0005-0000-0000-000053250000}"/>
    <cellStyle name="Normal 3 3 3 9" xfId="1118" xr:uid="{00000000-0005-0000-0000-000054250000}"/>
    <cellStyle name="Normal 3 3 3 9 2" xfId="2870" xr:uid="{00000000-0005-0000-0000-000055250000}"/>
    <cellStyle name="Normal 3 3 3 9 2 2" xfId="6468" xr:uid="{00000000-0005-0000-0000-000056250000}"/>
    <cellStyle name="Normal 3 3 3 9 2 2 2" xfId="13664" xr:uid="{00000000-0005-0000-0000-000057250000}"/>
    <cellStyle name="Normal 3 3 3 9 2 3" xfId="10066" xr:uid="{00000000-0005-0000-0000-000058250000}"/>
    <cellStyle name="Normal 3 3 3 9 3" xfId="4716" xr:uid="{00000000-0005-0000-0000-000059250000}"/>
    <cellStyle name="Normal 3 3 3 9 3 2" xfId="11912" xr:uid="{00000000-0005-0000-0000-00005A250000}"/>
    <cellStyle name="Normal 3 3 3 9 4" xfId="8314" xr:uid="{00000000-0005-0000-0000-00005B250000}"/>
    <cellStyle name="Normal 3 3 4" xfId="77" xr:uid="{00000000-0005-0000-0000-00005C250000}"/>
    <cellStyle name="Normal 3 3 4 10" xfId="3756" xr:uid="{00000000-0005-0000-0000-00005D250000}"/>
    <cellStyle name="Normal 3 3 4 10 2" xfId="7354" xr:uid="{00000000-0005-0000-0000-00005E250000}"/>
    <cellStyle name="Normal 3 3 4 10 2 2" xfId="14550" xr:uid="{00000000-0005-0000-0000-00005F250000}"/>
    <cellStyle name="Normal 3 3 4 10 3" xfId="10952" xr:uid="{00000000-0005-0000-0000-000060250000}"/>
    <cellStyle name="Normal 3 3 4 11" xfId="3836" xr:uid="{00000000-0005-0000-0000-000061250000}"/>
    <cellStyle name="Normal 3 3 4 11 2" xfId="11032" xr:uid="{00000000-0005-0000-0000-000062250000}"/>
    <cellStyle name="Normal 3 3 4 12" xfId="7434" xr:uid="{00000000-0005-0000-0000-000063250000}"/>
    <cellStyle name="Normal 3 3 4 13" xfId="228" xr:uid="{00000000-0005-0000-0000-000064250000}"/>
    <cellStyle name="Normal 3 3 4 14" xfId="147" xr:uid="{00000000-0005-0000-0000-000065250000}"/>
    <cellStyle name="Normal 3 3 4 2" xfId="78" xr:uid="{00000000-0005-0000-0000-000066250000}"/>
    <cellStyle name="Normal 3 3 4 2 10" xfId="7456" xr:uid="{00000000-0005-0000-0000-000067250000}"/>
    <cellStyle name="Normal 3 3 4 2 11" xfId="250" xr:uid="{00000000-0005-0000-0000-000068250000}"/>
    <cellStyle name="Normal 3 3 4 2 12" xfId="169" xr:uid="{00000000-0005-0000-0000-000069250000}"/>
    <cellStyle name="Normal 3 3 4 2 2" xfId="335" xr:uid="{00000000-0005-0000-0000-00006A250000}"/>
    <cellStyle name="Normal 3 3 4 2 2 2" xfId="483" xr:uid="{00000000-0005-0000-0000-00006B250000}"/>
    <cellStyle name="Normal 3 3 4 2 2 2 2" xfId="775" xr:uid="{00000000-0005-0000-0000-00006C250000}"/>
    <cellStyle name="Normal 3 3 4 2 2 2 2 2" xfId="1654" xr:uid="{00000000-0005-0000-0000-00006D250000}"/>
    <cellStyle name="Normal 3 3 4 2 2 2 2 2 2" xfId="3406" xr:uid="{00000000-0005-0000-0000-00006E250000}"/>
    <cellStyle name="Normal 3 3 4 2 2 2 2 2 2 2" xfId="7004" xr:uid="{00000000-0005-0000-0000-00006F250000}"/>
    <cellStyle name="Normal 3 3 4 2 2 2 2 2 2 2 2" xfId="14200" xr:uid="{00000000-0005-0000-0000-000070250000}"/>
    <cellStyle name="Normal 3 3 4 2 2 2 2 2 2 3" xfId="10602" xr:uid="{00000000-0005-0000-0000-000071250000}"/>
    <cellStyle name="Normal 3 3 4 2 2 2 2 2 3" xfId="5252" xr:uid="{00000000-0005-0000-0000-000072250000}"/>
    <cellStyle name="Normal 3 3 4 2 2 2 2 2 3 2" xfId="12448" xr:uid="{00000000-0005-0000-0000-000073250000}"/>
    <cellStyle name="Normal 3 3 4 2 2 2 2 2 4" xfId="8850" xr:uid="{00000000-0005-0000-0000-000074250000}"/>
    <cellStyle name="Normal 3 3 4 2 2 2 2 3" xfId="2530" xr:uid="{00000000-0005-0000-0000-000075250000}"/>
    <cellStyle name="Normal 3 3 4 2 2 2 2 3 2" xfId="6128" xr:uid="{00000000-0005-0000-0000-000076250000}"/>
    <cellStyle name="Normal 3 3 4 2 2 2 2 3 2 2" xfId="13324" xr:uid="{00000000-0005-0000-0000-000077250000}"/>
    <cellStyle name="Normal 3 3 4 2 2 2 2 3 3" xfId="9726" xr:uid="{00000000-0005-0000-0000-000078250000}"/>
    <cellStyle name="Normal 3 3 4 2 2 2 2 4" xfId="4376" xr:uid="{00000000-0005-0000-0000-000079250000}"/>
    <cellStyle name="Normal 3 3 4 2 2 2 2 4 2" xfId="11572" xr:uid="{00000000-0005-0000-0000-00007A250000}"/>
    <cellStyle name="Normal 3 3 4 2 2 2 2 5" xfId="7974" xr:uid="{00000000-0005-0000-0000-00007B250000}"/>
    <cellStyle name="Normal 3 3 4 2 2 2 3" xfId="1070" xr:uid="{00000000-0005-0000-0000-00007C250000}"/>
    <cellStyle name="Normal 3 3 4 2 2 2 3 2" xfId="1946" xr:uid="{00000000-0005-0000-0000-00007D250000}"/>
    <cellStyle name="Normal 3 3 4 2 2 2 3 2 2" xfId="3698" xr:uid="{00000000-0005-0000-0000-00007E250000}"/>
    <cellStyle name="Normal 3 3 4 2 2 2 3 2 2 2" xfId="7296" xr:uid="{00000000-0005-0000-0000-00007F250000}"/>
    <cellStyle name="Normal 3 3 4 2 2 2 3 2 2 2 2" xfId="14492" xr:uid="{00000000-0005-0000-0000-000080250000}"/>
    <cellStyle name="Normal 3 3 4 2 2 2 3 2 2 3" xfId="10894" xr:uid="{00000000-0005-0000-0000-000081250000}"/>
    <cellStyle name="Normal 3 3 4 2 2 2 3 2 3" xfId="5544" xr:uid="{00000000-0005-0000-0000-000082250000}"/>
    <cellStyle name="Normal 3 3 4 2 2 2 3 2 3 2" xfId="12740" xr:uid="{00000000-0005-0000-0000-000083250000}"/>
    <cellStyle name="Normal 3 3 4 2 2 2 3 2 4" xfId="9142" xr:uid="{00000000-0005-0000-0000-000084250000}"/>
    <cellStyle name="Normal 3 3 4 2 2 2 3 3" xfId="2822" xr:uid="{00000000-0005-0000-0000-000085250000}"/>
    <cellStyle name="Normal 3 3 4 2 2 2 3 3 2" xfId="6420" xr:uid="{00000000-0005-0000-0000-000086250000}"/>
    <cellStyle name="Normal 3 3 4 2 2 2 3 3 2 2" xfId="13616" xr:uid="{00000000-0005-0000-0000-000087250000}"/>
    <cellStyle name="Normal 3 3 4 2 2 2 3 3 3" xfId="10018" xr:uid="{00000000-0005-0000-0000-000088250000}"/>
    <cellStyle name="Normal 3 3 4 2 2 2 3 4" xfId="4668" xr:uid="{00000000-0005-0000-0000-000089250000}"/>
    <cellStyle name="Normal 3 3 4 2 2 2 3 4 2" xfId="11864" xr:uid="{00000000-0005-0000-0000-00008A250000}"/>
    <cellStyle name="Normal 3 3 4 2 2 2 3 5" xfId="8266" xr:uid="{00000000-0005-0000-0000-00008B250000}"/>
    <cellStyle name="Normal 3 3 4 2 2 2 4" xfId="1362" xr:uid="{00000000-0005-0000-0000-00008C250000}"/>
    <cellStyle name="Normal 3 3 4 2 2 2 4 2" xfId="3114" xr:uid="{00000000-0005-0000-0000-00008D250000}"/>
    <cellStyle name="Normal 3 3 4 2 2 2 4 2 2" xfId="6712" xr:uid="{00000000-0005-0000-0000-00008E250000}"/>
    <cellStyle name="Normal 3 3 4 2 2 2 4 2 2 2" xfId="13908" xr:uid="{00000000-0005-0000-0000-00008F250000}"/>
    <cellStyle name="Normal 3 3 4 2 2 2 4 2 3" xfId="10310" xr:uid="{00000000-0005-0000-0000-000090250000}"/>
    <cellStyle name="Normal 3 3 4 2 2 2 4 3" xfId="4960" xr:uid="{00000000-0005-0000-0000-000091250000}"/>
    <cellStyle name="Normal 3 3 4 2 2 2 4 3 2" xfId="12156" xr:uid="{00000000-0005-0000-0000-000092250000}"/>
    <cellStyle name="Normal 3 3 4 2 2 2 4 4" xfId="8558" xr:uid="{00000000-0005-0000-0000-000093250000}"/>
    <cellStyle name="Normal 3 3 4 2 2 2 5" xfId="2238" xr:uid="{00000000-0005-0000-0000-000094250000}"/>
    <cellStyle name="Normal 3 3 4 2 2 2 5 2" xfId="5836" xr:uid="{00000000-0005-0000-0000-000095250000}"/>
    <cellStyle name="Normal 3 3 4 2 2 2 5 2 2" xfId="13032" xr:uid="{00000000-0005-0000-0000-000096250000}"/>
    <cellStyle name="Normal 3 3 4 2 2 2 5 3" xfId="9434" xr:uid="{00000000-0005-0000-0000-000097250000}"/>
    <cellStyle name="Normal 3 3 4 2 2 2 6" xfId="4084" xr:uid="{00000000-0005-0000-0000-000098250000}"/>
    <cellStyle name="Normal 3 3 4 2 2 2 6 2" xfId="11280" xr:uid="{00000000-0005-0000-0000-000099250000}"/>
    <cellStyle name="Normal 3 3 4 2 2 2 7" xfId="7682" xr:uid="{00000000-0005-0000-0000-00009A250000}"/>
    <cellStyle name="Normal 3 3 4 2 2 3" xfId="629" xr:uid="{00000000-0005-0000-0000-00009B250000}"/>
    <cellStyle name="Normal 3 3 4 2 2 3 2" xfId="1508" xr:uid="{00000000-0005-0000-0000-00009C250000}"/>
    <cellStyle name="Normal 3 3 4 2 2 3 2 2" xfId="3260" xr:uid="{00000000-0005-0000-0000-00009D250000}"/>
    <cellStyle name="Normal 3 3 4 2 2 3 2 2 2" xfId="6858" xr:uid="{00000000-0005-0000-0000-00009E250000}"/>
    <cellStyle name="Normal 3 3 4 2 2 3 2 2 2 2" xfId="14054" xr:uid="{00000000-0005-0000-0000-00009F250000}"/>
    <cellStyle name="Normal 3 3 4 2 2 3 2 2 3" xfId="10456" xr:uid="{00000000-0005-0000-0000-0000A0250000}"/>
    <cellStyle name="Normal 3 3 4 2 2 3 2 3" xfId="5106" xr:uid="{00000000-0005-0000-0000-0000A1250000}"/>
    <cellStyle name="Normal 3 3 4 2 2 3 2 3 2" xfId="12302" xr:uid="{00000000-0005-0000-0000-0000A2250000}"/>
    <cellStyle name="Normal 3 3 4 2 2 3 2 4" xfId="8704" xr:uid="{00000000-0005-0000-0000-0000A3250000}"/>
    <cellStyle name="Normal 3 3 4 2 2 3 3" xfId="2384" xr:uid="{00000000-0005-0000-0000-0000A4250000}"/>
    <cellStyle name="Normal 3 3 4 2 2 3 3 2" xfId="5982" xr:uid="{00000000-0005-0000-0000-0000A5250000}"/>
    <cellStyle name="Normal 3 3 4 2 2 3 3 2 2" xfId="13178" xr:uid="{00000000-0005-0000-0000-0000A6250000}"/>
    <cellStyle name="Normal 3 3 4 2 2 3 3 3" xfId="9580" xr:uid="{00000000-0005-0000-0000-0000A7250000}"/>
    <cellStyle name="Normal 3 3 4 2 2 3 4" xfId="4230" xr:uid="{00000000-0005-0000-0000-0000A8250000}"/>
    <cellStyle name="Normal 3 3 4 2 2 3 4 2" xfId="11426" xr:uid="{00000000-0005-0000-0000-0000A9250000}"/>
    <cellStyle name="Normal 3 3 4 2 2 3 5" xfId="7828" xr:uid="{00000000-0005-0000-0000-0000AA250000}"/>
    <cellStyle name="Normal 3 3 4 2 2 4" xfId="924" xr:uid="{00000000-0005-0000-0000-0000AB250000}"/>
    <cellStyle name="Normal 3 3 4 2 2 4 2" xfId="1800" xr:uid="{00000000-0005-0000-0000-0000AC250000}"/>
    <cellStyle name="Normal 3 3 4 2 2 4 2 2" xfId="3552" xr:uid="{00000000-0005-0000-0000-0000AD250000}"/>
    <cellStyle name="Normal 3 3 4 2 2 4 2 2 2" xfId="7150" xr:uid="{00000000-0005-0000-0000-0000AE250000}"/>
    <cellStyle name="Normal 3 3 4 2 2 4 2 2 2 2" xfId="14346" xr:uid="{00000000-0005-0000-0000-0000AF250000}"/>
    <cellStyle name="Normal 3 3 4 2 2 4 2 2 3" xfId="10748" xr:uid="{00000000-0005-0000-0000-0000B0250000}"/>
    <cellStyle name="Normal 3 3 4 2 2 4 2 3" xfId="5398" xr:uid="{00000000-0005-0000-0000-0000B1250000}"/>
    <cellStyle name="Normal 3 3 4 2 2 4 2 3 2" xfId="12594" xr:uid="{00000000-0005-0000-0000-0000B2250000}"/>
    <cellStyle name="Normal 3 3 4 2 2 4 2 4" xfId="8996" xr:uid="{00000000-0005-0000-0000-0000B3250000}"/>
    <cellStyle name="Normal 3 3 4 2 2 4 3" xfId="2676" xr:uid="{00000000-0005-0000-0000-0000B4250000}"/>
    <cellStyle name="Normal 3 3 4 2 2 4 3 2" xfId="6274" xr:uid="{00000000-0005-0000-0000-0000B5250000}"/>
    <cellStyle name="Normal 3 3 4 2 2 4 3 2 2" xfId="13470" xr:uid="{00000000-0005-0000-0000-0000B6250000}"/>
    <cellStyle name="Normal 3 3 4 2 2 4 3 3" xfId="9872" xr:uid="{00000000-0005-0000-0000-0000B7250000}"/>
    <cellStyle name="Normal 3 3 4 2 2 4 4" xfId="4522" xr:uid="{00000000-0005-0000-0000-0000B8250000}"/>
    <cellStyle name="Normal 3 3 4 2 2 4 4 2" xfId="11718" xr:uid="{00000000-0005-0000-0000-0000B9250000}"/>
    <cellStyle name="Normal 3 3 4 2 2 4 5" xfId="8120" xr:uid="{00000000-0005-0000-0000-0000BA250000}"/>
    <cellStyle name="Normal 3 3 4 2 2 5" xfId="1216" xr:uid="{00000000-0005-0000-0000-0000BB250000}"/>
    <cellStyle name="Normal 3 3 4 2 2 5 2" xfId="2968" xr:uid="{00000000-0005-0000-0000-0000BC250000}"/>
    <cellStyle name="Normal 3 3 4 2 2 5 2 2" xfId="6566" xr:uid="{00000000-0005-0000-0000-0000BD250000}"/>
    <cellStyle name="Normal 3 3 4 2 2 5 2 2 2" xfId="13762" xr:uid="{00000000-0005-0000-0000-0000BE250000}"/>
    <cellStyle name="Normal 3 3 4 2 2 5 2 3" xfId="10164" xr:uid="{00000000-0005-0000-0000-0000BF250000}"/>
    <cellStyle name="Normal 3 3 4 2 2 5 3" xfId="4814" xr:uid="{00000000-0005-0000-0000-0000C0250000}"/>
    <cellStyle name="Normal 3 3 4 2 2 5 3 2" xfId="12010" xr:uid="{00000000-0005-0000-0000-0000C1250000}"/>
    <cellStyle name="Normal 3 3 4 2 2 5 4" xfId="8412" xr:uid="{00000000-0005-0000-0000-0000C2250000}"/>
    <cellStyle name="Normal 3 3 4 2 2 6" xfId="2092" xr:uid="{00000000-0005-0000-0000-0000C3250000}"/>
    <cellStyle name="Normal 3 3 4 2 2 6 2" xfId="5690" xr:uid="{00000000-0005-0000-0000-0000C4250000}"/>
    <cellStyle name="Normal 3 3 4 2 2 6 2 2" xfId="12886" xr:uid="{00000000-0005-0000-0000-0000C5250000}"/>
    <cellStyle name="Normal 3 3 4 2 2 6 3" xfId="9288" xr:uid="{00000000-0005-0000-0000-0000C6250000}"/>
    <cellStyle name="Normal 3 3 4 2 2 7" xfId="3938" xr:uid="{00000000-0005-0000-0000-0000C7250000}"/>
    <cellStyle name="Normal 3 3 4 2 2 7 2" xfId="11134" xr:uid="{00000000-0005-0000-0000-0000C8250000}"/>
    <cellStyle name="Normal 3 3 4 2 2 8" xfId="7536" xr:uid="{00000000-0005-0000-0000-0000C9250000}"/>
    <cellStyle name="Normal 3 3 4 2 3" xfId="403" xr:uid="{00000000-0005-0000-0000-0000CA250000}"/>
    <cellStyle name="Normal 3 3 4 2 3 2" xfId="695" xr:uid="{00000000-0005-0000-0000-0000CB250000}"/>
    <cellStyle name="Normal 3 3 4 2 3 2 2" xfId="1574" xr:uid="{00000000-0005-0000-0000-0000CC250000}"/>
    <cellStyle name="Normal 3 3 4 2 3 2 2 2" xfId="3326" xr:uid="{00000000-0005-0000-0000-0000CD250000}"/>
    <cellStyle name="Normal 3 3 4 2 3 2 2 2 2" xfId="6924" xr:uid="{00000000-0005-0000-0000-0000CE250000}"/>
    <cellStyle name="Normal 3 3 4 2 3 2 2 2 2 2" xfId="14120" xr:uid="{00000000-0005-0000-0000-0000CF250000}"/>
    <cellStyle name="Normal 3 3 4 2 3 2 2 2 3" xfId="10522" xr:uid="{00000000-0005-0000-0000-0000D0250000}"/>
    <cellStyle name="Normal 3 3 4 2 3 2 2 3" xfId="5172" xr:uid="{00000000-0005-0000-0000-0000D1250000}"/>
    <cellStyle name="Normal 3 3 4 2 3 2 2 3 2" xfId="12368" xr:uid="{00000000-0005-0000-0000-0000D2250000}"/>
    <cellStyle name="Normal 3 3 4 2 3 2 2 4" xfId="8770" xr:uid="{00000000-0005-0000-0000-0000D3250000}"/>
    <cellStyle name="Normal 3 3 4 2 3 2 3" xfId="2450" xr:uid="{00000000-0005-0000-0000-0000D4250000}"/>
    <cellStyle name="Normal 3 3 4 2 3 2 3 2" xfId="6048" xr:uid="{00000000-0005-0000-0000-0000D5250000}"/>
    <cellStyle name="Normal 3 3 4 2 3 2 3 2 2" xfId="13244" xr:uid="{00000000-0005-0000-0000-0000D6250000}"/>
    <cellStyle name="Normal 3 3 4 2 3 2 3 3" xfId="9646" xr:uid="{00000000-0005-0000-0000-0000D7250000}"/>
    <cellStyle name="Normal 3 3 4 2 3 2 4" xfId="4296" xr:uid="{00000000-0005-0000-0000-0000D8250000}"/>
    <cellStyle name="Normal 3 3 4 2 3 2 4 2" xfId="11492" xr:uid="{00000000-0005-0000-0000-0000D9250000}"/>
    <cellStyle name="Normal 3 3 4 2 3 2 5" xfId="7894" xr:uid="{00000000-0005-0000-0000-0000DA250000}"/>
    <cellStyle name="Normal 3 3 4 2 3 3" xfId="990" xr:uid="{00000000-0005-0000-0000-0000DB250000}"/>
    <cellStyle name="Normal 3 3 4 2 3 3 2" xfId="1866" xr:uid="{00000000-0005-0000-0000-0000DC250000}"/>
    <cellStyle name="Normal 3 3 4 2 3 3 2 2" xfId="3618" xr:uid="{00000000-0005-0000-0000-0000DD250000}"/>
    <cellStyle name="Normal 3 3 4 2 3 3 2 2 2" xfId="7216" xr:uid="{00000000-0005-0000-0000-0000DE250000}"/>
    <cellStyle name="Normal 3 3 4 2 3 3 2 2 2 2" xfId="14412" xr:uid="{00000000-0005-0000-0000-0000DF250000}"/>
    <cellStyle name="Normal 3 3 4 2 3 3 2 2 3" xfId="10814" xr:uid="{00000000-0005-0000-0000-0000E0250000}"/>
    <cellStyle name="Normal 3 3 4 2 3 3 2 3" xfId="5464" xr:uid="{00000000-0005-0000-0000-0000E1250000}"/>
    <cellStyle name="Normal 3 3 4 2 3 3 2 3 2" xfId="12660" xr:uid="{00000000-0005-0000-0000-0000E2250000}"/>
    <cellStyle name="Normal 3 3 4 2 3 3 2 4" xfId="9062" xr:uid="{00000000-0005-0000-0000-0000E3250000}"/>
    <cellStyle name="Normal 3 3 4 2 3 3 3" xfId="2742" xr:uid="{00000000-0005-0000-0000-0000E4250000}"/>
    <cellStyle name="Normal 3 3 4 2 3 3 3 2" xfId="6340" xr:uid="{00000000-0005-0000-0000-0000E5250000}"/>
    <cellStyle name="Normal 3 3 4 2 3 3 3 2 2" xfId="13536" xr:uid="{00000000-0005-0000-0000-0000E6250000}"/>
    <cellStyle name="Normal 3 3 4 2 3 3 3 3" xfId="9938" xr:uid="{00000000-0005-0000-0000-0000E7250000}"/>
    <cellStyle name="Normal 3 3 4 2 3 3 4" xfId="4588" xr:uid="{00000000-0005-0000-0000-0000E8250000}"/>
    <cellStyle name="Normal 3 3 4 2 3 3 4 2" xfId="11784" xr:uid="{00000000-0005-0000-0000-0000E9250000}"/>
    <cellStyle name="Normal 3 3 4 2 3 3 5" xfId="8186" xr:uid="{00000000-0005-0000-0000-0000EA250000}"/>
    <cellStyle name="Normal 3 3 4 2 3 4" xfId="1282" xr:uid="{00000000-0005-0000-0000-0000EB250000}"/>
    <cellStyle name="Normal 3 3 4 2 3 4 2" xfId="3034" xr:uid="{00000000-0005-0000-0000-0000EC250000}"/>
    <cellStyle name="Normal 3 3 4 2 3 4 2 2" xfId="6632" xr:uid="{00000000-0005-0000-0000-0000ED250000}"/>
    <cellStyle name="Normal 3 3 4 2 3 4 2 2 2" xfId="13828" xr:uid="{00000000-0005-0000-0000-0000EE250000}"/>
    <cellStyle name="Normal 3 3 4 2 3 4 2 3" xfId="10230" xr:uid="{00000000-0005-0000-0000-0000EF250000}"/>
    <cellStyle name="Normal 3 3 4 2 3 4 3" xfId="4880" xr:uid="{00000000-0005-0000-0000-0000F0250000}"/>
    <cellStyle name="Normal 3 3 4 2 3 4 3 2" xfId="12076" xr:uid="{00000000-0005-0000-0000-0000F1250000}"/>
    <cellStyle name="Normal 3 3 4 2 3 4 4" xfId="8478" xr:uid="{00000000-0005-0000-0000-0000F2250000}"/>
    <cellStyle name="Normal 3 3 4 2 3 5" xfId="2158" xr:uid="{00000000-0005-0000-0000-0000F3250000}"/>
    <cellStyle name="Normal 3 3 4 2 3 5 2" xfId="5756" xr:uid="{00000000-0005-0000-0000-0000F4250000}"/>
    <cellStyle name="Normal 3 3 4 2 3 5 2 2" xfId="12952" xr:uid="{00000000-0005-0000-0000-0000F5250000}"/>
    <cellStyle name="Normal 3 3 4 2 3 5 3" xfId="9354" xr:uid="{00000000-0005-0000-0000-0000F6250000}"/>
    <cellStyle name="Normal 3 3 4 2 3 6" xfId="4004" xr:uid="{00000000-0005-0000-0000-0000F7250000}"/>
    <cellStyle name="Normal 3 3 4 2 3 6 2" xfId="11200" xr:uid="{00000000-0005-0000-0000-0000F8250000}"/>
    <cellStyle name="Normal 3 3 4 2 3 7" xfId="7602" xr:uid="{00000000-0005-0000-0000-0000F9250000}"/>
    <cellStyle name="Normal 3 3 4 2 4" xfId="549" xr:uid="{00000000-0005-0000-0000-0000FA250000}"/>
    <cellStyle name="Normal 3 3 4 2 4 2" xfId="1428" xr:uid="{00000000-0005-0000-0000-0000FB250000}"/>
    <cellStyle name="Normal 3 3 4 2 4 2 2" xfId="3180" xr:uid="{00000000-0005-0000-0000-0000FC250000}"/>
    <cellStyle name="Normal 3 3 4 2 4 2 2 2" xfId="6778" xr:uid="{00000000-0005-0000-0000-0000FD250000}"/>
    <cellStyle name="Normal 3 3 4 2 4 2 2 2 2" xfId="13974" xr:uid="{00000000-0005-0000-0000-0000FE250000}"/>
    <cellStyle name="Normal 3 3 4 2 4 2 2 3" xfId="10376" xr:uid="{00000000-0005-0000-0000-0000FF250000}"/>
    <cellStyle name="Normal 3 3 4 2 4 2 3" xfId="5026" xr:uid="{00000000-0005-0000-0000-000000260000}"/>
    <cellStyle name="Normal 3 3 4 2 4 2 3 2" xfId="12222" xr:uid="{00000000-0005-0000-0000-000001260000}"/>
    <cellStyle name="Normal 3 3 4 2 4 2 4" xfId="8624" xr:uid="{00000000-0005-0000-0000-000002260000}"/>
    <cellStyle name="Normal 3 3 4 2 4 3" xfId="2304" xr:uid="{00000000-0005-0000-0000-000003260000}"/>
    <cellStyle name="Normal 3 3 4 2 4 3 2" xfId="5902" xr:uid="{00000000-0005-0000-0000-000004260000}"/>
    <cellStyle name="Normal 3 3 4 2 4 3 2 2" xfId="13098" xr:uid="{00000000-0005-0000-0000-000005260000}"/>
    <cellStyle name="Normal 3 3 4 2 4 3 3" xfId="9500" xr:uid="{00000000-0005-0000-0000-000006260000}"/>
    <cellStyle name="Normal 3 3 4 2 4 4" xfId="4150" xr:uid="{00000000-0005-0000-0000-000007260000}"/>
    <cellStyle name="Normal 3 3 4 2 4 4 2" xfId="11346" xr:uid="{00000000-0005-0000-0000-000008260000}"/>
    <cellStyle name="Normal 3 3 4 2 4 5" xfId="7748" xr:uid="{00000000-0005-0000-0000-000009260000}"/>
    <cellStyle name="Normal 3 3 4 2 5" xfId="844" xr:uid="{00000000-0005-0000-0000-00000A260000}"/>
    <cellStyle name="Normal 3 3 4 2 5 2" xfId="1720" xr:uid="{00000000-0005-0000-0000-00000B260000}"/>
    <cellStyle name="Normal 3 3 4 2 5 2 2" xfId="3472" xr:uid="{00000000-0005-0000-0000-00000C260000}"/>
    <cellStyle name="Normal 3 3 4 2 5 2 2 2" xfId="7070" xr:uid="{00000000-0005-0000-0000-00000D260000}"/>
    <cellStyle name="Normal 3 3 4 2 5 2 2 2 2" xfId="14266" xr:uid="{00000000-0005-0000-0000-00000E260000}"/>
    <cellStyle name="Normal 3 3 4 2 5 2 2 3" xfId="10668" xr:uid="{00000000-0005-0000-0000-00000F260000}"/>
    <cellStyle name="Normal 3 3 4 2 5 2 3" xfId="5318" xr:uid="{00000000-0005-0000-0000-000010260000}"/>
    <cellStyle name="Normal 3 3 4 2 5 2 3 2" xfId="12514" xr:uid="{00000000-0005-0000-0000-000011260000}"/>
    <cellStyle name="Normal 3 3 4 2 5 2 4" xfId="8916" xr:uid="{00000000-0005-0000-0000-000012260000}"/>
    <cellStyle name="Normal 3 3 4 2 5 3" xfId="2596" xr:uid="{00000000-0005-0000-0000-000013260000}"/>
    <cellStyle name="Normal 3 3 4 2 5 3 2" xfId="6194" xr:uid="{00000000-0005-0000-0000-000014260000}"/>
    <cellStyle name="Normal 3 3 4 2 5 3 2 2" xfId="13390" xr:uid="{00000000-0005-0000-0000-000015260000}"/>
    <cellStyle name="Normal 3 3 4 2 5 3 3" xfId="9792" xr:uid="{00000000-0005-0000-0000-000016260000}"/>
    <cellStyle name="Normal 3 3 4 2 5 4" xfId="4442" xr:uid="{00000000-0005-0000-0000-000017260000}"/>
    <cellStyle name="Normal 3 3 4 2 5 4 2" xfId="11638" xr:uid="{00000000-0005-0000-0000-000018260000}"/>
    <cellStyle name="Normal 3 3 4 2 5 5" xfId="8040" xr:uid="{00000000-0005-0000-0000-000019260000}"/>
    <cellStyle name="Normal 3 3 4 2 6" xfId="1136" xr:uid="{00000000-0005-0000-0000-00001A260000}"/>
    <cellStyle name="Normal 3 3 4 2 6 2" xfId="2888" xr:uid="{00000000-0005-0000-0000-00001B260000}"/>
    <cellStyle name="Normal 3 3 4 2 6 2 2" xfId="6486" xr:uid="{00000000-0005-0000-0000-00001C260000}"/>
    <cellStyle name="Normal 3 3 4 2 6 2 2 2" xfId="13682" xr:uid="{00000000-0005-0000-0000-00001D260000}"/>
    <cellStyle name="Normal 3 3 4 2 6 2 3" xfId="10084" xr:uid="{00000000-0005-0000-0000-00001E260000}"/>
    <cellStyle name="Normal 3 3 4 2 6 3" xfId="4734" xr:uid="{00000000-0005-0000-0000-00001F260000}"/>
    <cellStyle name="Normal 3 3 4 2 6 3 2" xfId="11930" xr:uid="{00000000-0005-0000-0000-000020260000}"/>
    <cellStyle name="Normal 3 3 4 2 6 4" xfId="8332" xr:uid="{00000000-0005-0000-0000-000021260000}"/>
    <cellStyle name="Normal 3 3 4 2 7" xfId="2012" xr:uid="{00000000-0005-0000-0000-000022260000}"/>
    <cellStyle name="Normal 3 3 4 2 7 2" xfId="5610" xr:uid="{00000000-0005-0000-0000-000023260000}"/>
    <cellStyle name="Normal 3 3 4 2 7 2 2" xfId="12806" xr:uid="{00000000-0005-0000-0000-000024260000}"/>
    <cellStyle name="Normal 3 3 4 2 7 3" xfId="9208" xr:uid="{00000000-0005-0000-0000-000025260000}"/>
    <cellStyle name="Normal 3 3 4 2 8" xfId="3778" xr:uid="{00000000-0005-0000-0000-000026260000}"/>
    <cellStyle name="Normal 3 3 4 2 8 2" xfId="7376" xr:uid="{00000000-0005-0000-0000-000027260000}"/>
    <cellStyle name="Normal 3 3 4 2 8 2 2" xfId="14572" xr:uid="{00000000-0005-0000-0000-000028260000}"/>
    <cellStyle name="Normal 3 3 4 2 8 3" xfId="10974" xr:uid="{00000000-0005-0000-0000-000029260000}"/>
    <cellStyle name="Normal 3 3 4 2 9" xfId="3858" xr:uid="{00000000-0005-0000-0000-00002A260000}"/>
    <cellStyle name="Normal 3 3 4 2 9 2" xfId="11054" xr:uid="{00000000-0005-0000-0000-00002B260000}"/>
    <cellStyle name="Normal 3 3 4 3" xfId="79" xr:uid="{00000000-0005-0000-0000-00002C260000}"/>
    <cellStyle name="Normal 3 3 4 3 10" xfId="7478" xr:uid="{00000000-0005-0000-0000-00002D260000}"/>
    <cellStyle name="Normal 3 3 4 3 11" xfId="273" xr:uid="{00000000-0005-0000-0000-00002E260000}"/>
    <cellStyle name="Normal 3 3 4 3 12" xfId="191" xr:uid="{00000000-0005-0000-0000-00002F260000}"/>
    <cellStyle name="Normal 3 3 4 3 2" xfId="358" xr:uid="{00000000-0005-0000-0000-000030260000}"/>
    <cellStyle name="Normal 3 3 4 3 2 2" xfId="505" xr:uid="{00000000-0005-0000-0000-000031260000}"/>
    <cellStyle name="Normal 3 3 4 3 2 2 2" xfId="797" xr:uid="{00000000-0005-0000-0000-000032260000}"/>
    <cellStyle name="Normal 3 3 4 3 2 2 2 2" xfId="1676" xr:uid="{00000000-0005-0000-0000-000033260000}"/>
    <cellStyle name="Normal 3 3 4 3 2 2 2 2 2" xfId="3428" xr:uid="{00000000-0005-0000-0000-000034260000}"/>
    <cellStyle name="Normal 3 3 4 3 2 2 2 2 2 2" xfId="7026" xr:uid="{00000000-0005-0000-0000-000035260000}"/>
    <cellStyle name="Normal 3 3 4 3 2 2 2 2 2 2 2" xfId="14222" xr:uid="{00000000-0005-0000-0000-000036260000}"/>
    <cellStyle name="Normal 3 3 4 3 2 2 2 2 2 3" xfId="10624" xr:uid="{00000000-0005-0000-0000-000037260000}"/>
    <cellStyle name="Normal 3 3 4 3 2 2 2 2 3" xfId="5274" xr:uid="{00000000-0005-0000-0000-000038260000}"/>
    <cellStyle name="Normal 3 3 4 3 2 2 2 2 3 2" xfId="12470" xr:uid="{00000000-0005-0000-0000-000039260000}"/>
    <cellStyle name="Normal 3 3 4 3 2 2 2 2 4" xfId="8872" xr:uid="{00000000-0005-0000-0000-00003A260000}"/>
    <cellStyle name="Normal 3 3 4 3 2 2 2 3" xfId="2552" xr:uid="{00000000-0005-0000-0000-00003B260000}"/>
    <cellStyle name="Normal 3 3 4 3 2 2 2 3 2" xfId="6150" xr:uid="{00000000-0005-0000-0000-00003C260000}"/>
    <cellStyle name="Normal 3 3 4 3 2 2 2 3 2 2" xfId="13346" xr:uid="{00000000-0005-0000-0000-00003D260000}"/>
    <cellStyle name="Normal 3 3 4 3 2 2 2 3 3" xfId="9748" xr:uid="{00000000-0005-0000-0000-00003E260000}"/>
    <cellStyle name="Normal 3 3 4 3 2 2 2 4" xfId="4398" xr:uid="{00000000-0005-0000-0000-00003F260000}"/>
    <cellStyle name="Normal 3 3 4 3 2 2 2 4 2" xfId="11594" xr:uid="{00000000-0005-0000-0000-000040260000}"/>
    <cellStyle name="Normal 3 3 4 3 2 2 2 5" xfId="7996" xr:uid="{00000000-0005-0000-0000-000041260000}"/>
    <cellStyle name="Normal 3 3 4 3 2 2 3" xfId="1092" xr:uid="{00000000-0005-0000-0000-000042260000}"/>
    <cellStyle name="Normal 3 3 4 3 2 2 3 2" xfId="1968" xr:uid="{00000000-0005-0000-0000-000043260000}"/>
    <cellStyle name="Normal 3 3 4 3 2 2 3 2 2" xfId="3720" xr:uid="{00000000-0005-0000-0000-000044260000}"/>
    <cellStyle name="Normal 3 3 4 3 2 2 3 2 2 2" xfId="7318" xr:uid="{00000000-0005-0000-0000-000045260000}"/>
    <cellStyle name="Normal 3 3 4 3 2 2 3 2 2 2 2" xfId="14514" xr:uid="{00000000-0005-0000-0000-000046260000}"/>
    <cellStyle name="Normal 3 3 4 3 2 2 3 2 2 3" xfId="10916" xr:uid="{00000000-0005-0000-0000-000047260000}"/>
    <cellStyle name="Normal 3 3 4 3 2 2 3 2 3" xfId="5566" xr:uid="{00000000-0005-0000-0000-000048260000}"/>
    <cellStyle name="Normal 3 3 4 3 2 2 3 2 3 2" xfId="12762" xr:uid="{00000000-0005-0000-0000-000049260000}"/>
    <cellStyle name="Normal 3 3 4 3 2 2 3 2 4" xfId="9164" xr:uid="{00000000-0005-0000-0000-00004A260000}"/>
    <cellStyle name="Normal 3 3 4 3 2 2 3 3" xfId="2844" xr:uid="{00000000-0005-0000-0000-00004B260000}"/>
    <cellStyle name="Normal 3 3 4 3 2 2 3 3 2" xfId="6442" xr:uid="{00000000-0005-0000-0000-00004C260000}"/>
    <cellStyle name="Normal 3 3 4 3 2 2 3 3 2 2" xfId="13638" xr:uid="{00000000-0005-0000-0000-00004D260000}"/>
    <cellStyle name="Normal 3 3 4 3 2 2 3 3 3" xfId="10040" xr:uid="{00000000-0005-0000-0000-00004E260000}"/>
    <cellStyle name="Normal 3 3 4 3 2 2 3 4" xfId="4690" xr:uid="{00000000-0005-0000-0000-00004F260000}"/>
    <cellStyle name="Normal 3 3 4 3 2 2 3 4 2" xfId="11886" xr:uid="{00000000-0005-0000-0000-000050260000}"/>
    <cellStyle name="Normal 3 3 4 3 2 2 3 5" xfId="8288" xr:uid="{00000000-0005-0000-0000-000051260000}"/>
    <cellStyle name="Normal 3 3 4 3 2 2 4" xfId="1384" xr:uid="{00000000-0005-0000-0000-000052260000}"/>
    <cellStyle name="Normal 3 3 4 3 2 2 4 2" xfId="3136" xr:uid="{00000000-0005-0000-0000-000053260000}"/>
    <cellStyle name="Normal 3 3 4 3 2 2 4 2 2" xfId="6734" xr:uid="{00000000-0005-0000-0000-000054260000}"/>
    <cellStyle name="Normal 3 3 4 3 2 2 4 2 2 2" xfId="13930" xr:uid="{00000000-0005-0000-0000-000055260000}"/>
    <cellStyle name="Normal 3 3 4 3 2 2 4 2 3" xfId="10332" xr:uid="{00000000-0005-0000-0000-000056260000}"/>
    <cellStyle name="Normal 3 3 4 3 2 2 4 3" xfId="4982" xr:uid="{00000000-0005-0000-0000-000057260000}"/>
    <cellStyle name="Normal 3 3 4 3 2 2 4 3 2" xfId="12178" xr:uid="{00000000-0005-0000-0000-000058260000}"/>
    <cellStyle name="Normal 3 3 4 3 2 2 4 4" xfId="8580" xr:uid="{00000000-0005-0000-0000-000059260000}"/>
    <cellStyle name="Normal 3 3 4 3 2 2 5" xfId="2260" xr:uid="{00000000-0005-0000-0000-00005A260000}"/>
    <cellStyle name="Normal 3 3 4 3 2 2 5 2" xfId="5858" xr:uid="{00000000-0005-0000-0000-00005B260000}"/>
    <cellStyle name="Normal 3 3 4 3 2 2 5 2 2" xfId="13054" xr:uid="{00000000-0005-0000-0000-00005C260000}"/>
    <cellStyle name="Normal 3 3 4 3 2 2 5 3" xfId="9456" xr:uid="{00000000-0005-0000-0000-00005D260000}"/>
    <cellStyle name="Normal 3 3 4 3 2 2 6" xfId="4106" xr:uid="{00000000-0005-0000-0000-00005E260000}"/>
    <cellStyle name="Normal 3 3 4 3 2 2 6 2" xfId="11302" xr:uid="{00000000-0005-0000-0000-00005F260000}"/>
    <cellStyle name="Normal 3 3 4 3 2 2 7" xfId="7704" xr:uid="{00000000-0005-0000-0000-000060260000}"/>
    <cellStyle name="Normal 3 3 4 3 2 3" xfId="651" xr:uid="{00000000-0005-0000-0000-000061260000}"/>
    <cellStyle name="Normal 3 3 4 3 2 3 2" xfId="1530" xr:uid="{00000000-0005-0000-0000-000062260000}"/>
    <cellStyle name="Normal 3 3 4 3 2 3 2 2" xfId="3282" xr:uid="{00000000-0005-0000-0000-000063260000}"/>
    <cellStyle name="Normal 3 3 4 3 2 3 2 2 2" xfId="6880" xr:uid="{00000000-0005-0000-0000-000064260000}"/>
    <cellStyle name="Normal 3 3 4 3 2 3 2 2 2 2" xfId="14076" xr:uid="{00000000-0005-0000-0000-000065260000}"/>
    <cellStyle name="Normal 3 3 4 3 2 3 2 2 3" xfId="10478" xr:uid="{00000000-0005-0000-0000-000066260000}"/>
    <cellStyle name="Normal 3 3 4 3 2 3 2 3" xfId="5128" xr:uid="{00000000-0005-0000-0000-000067260000}"/>
    <cellStyle name="Normal 3 3 4 3 2 3 2 3 2" xfId="12324" xr:uid="{00000000-0005-0000-0000-000068260000}"/>
    <cellStyle name="Normal 3 3 4 3 2 3 2 4" xfId="8726" xr:uid="{00000000-0005-0000-0000-000069260000}"/>
    <cellStyle name="Normal 3 3 4 3 2 3 3" xfId="2406" xr:uid="{00000000-0005-0000-0000-00006A260000}"/>
    <cellStyle name="Normal 3 3 4 3 2 3 3 2" xfId="6004" xr:uid="{00000000-0005-0000-0000-00006B260000}"/>
    <cellStyle name="Normal 3 3 4 3 2 3 3 2 2" xfId="13200" xr:uid="{00000000-0005-0000-0000-00006C260000}"/>
    <cellStyle name="Normal 3 3 4 3 2 3 3 3" xfId="9602" xr:uid="{00000000-0005-0000-0000-00006D260000}"/>
    <cellStyle name="Normal 3 3 4 3 2 3 4" xfId="4252" xr:uid="{00000000-0005-0000-0000-00006E260000}"/>
    <cellStyle name="Normal 3 3 4 3 2 3 4 2" xfId="11448" xr:uid="{00000000-0005-0000-0000-00006F260000}"/>
    <cellStyle name="Normal 3 3 4 3 2 3 5" xfId="7850" xr:uid="{00000000-0005-0000-0000-000070260000}"/>
    <cellStyle name="Normal 3 3 4 3 2 4" xfId="946" xr:uid="{00000000-0005-0000-0000-000071260000}"/>
    <cellStyle name="Normal 3 3 4 3 2 4 2" xfId="1822" xr:uid="{00000000-0005-0000-0000-000072260000}"/>
    <cellStyle name="Normal 3 3 4 3 2 4 2 2" xfId="3574" xr:uid="{00000000-0005-0000-0000-000073260000}"/>
    <cellStyle name="Normal 3 3 4 3 2 4 2 2 2" xfId="7172" xr:uid="{00000000-0005-0000-0000-000074260000}"/>
    <cellStyle name="Normal 3 3 4 3 2 4 2 2 2 2" xfId="14368" xr:uid="{00000000-0005-0000-0000-000075260000}"/>
    <cellStyle name="Normal 3 3 4 3 2 4 2 2 3" xfId="10770" xr:uid="{00000000-0005-0000-0000-000076260000}"/>
    <cellStyle name="Normal 3 3 4 3 2 4 2 3" xfId="5420" xr:uid="{00000000-0005-0000-0000-000077260000}"/>
    <cellStyle name="Normal 3 3 4 3 2 4 2 3 2" xfId="12616" xr:uid="{00000000-0005-0000-0000-000078260000}"/>
    <cellStyle name="Normal 3 3 4 3 2 4 2 4" xfId="9018" xr:uid="{00000000-0005-0000-0000-000079260000}"/>
    <cellStyle name="Normal 3 3 4 3 2 4 3" xfId="2698" xr:uid="{00000000-0005-0000-0000-00007A260000}"/>
    <cellStyle name="Normal 3 3 4 3 2 4 3 2" xfId="6296" xr:uid="{00000000-0005-0000-0000-00007B260000}"/>
    <cellStyle name="Normal 3 3 4 3 2 4 3 2 2" xfId="13492" xr:uid="{00000000-0005-0000-0000-00007C260000}"/>
    <cellStyle name="Normal 3 3 4 3 2 4 3 3" xfId="9894" xr:uid="{00000000-0005-0000-0000-00007D260000}"/>
    <cellStyle name="Normal 3 3 4 3 2 4 4" xfId="4544" xr:uid="{00000000-0005-0000-0000-00007E260000}"/>
    <cellStyle name="Normal 3 3 4 3 2 4 4 2" xfId="11740" xr:uid="{00000000-0005-0000-0000-00007F260000}"/>
    <cellStyle name="Normal 3 3 4 3 2 4 5" xfId="8142" xr:uid="{00000000-0005-0000-0000-000080260000}"/>
    <cellStyle name="Normal 3 3 4 3 2 5" xfId="1238" xr:uid="{00000000-0005-0000-0000-000081260000}"/>
    <cellStyle name="Normal 3 3 4 3 2 5 2" xfId="2990" xr:uid="{00000000-0005-0000-0000-000082260000}"/>
    <cellStyle name="Normal 3 3 4 3 2 5 2 2" xfId="6588" xr:uid="{00000000-0005-0000-0000-000083260000}"/>
    <cellStyle name="Normal 3 3 4 3 2 5 2 2 2" xfId="13784" xr:uid="{00000000-0005-0000-0000-000084260000}"/>
    <cellStyle name="Normal 3 3 4 3 2 5 2 3" xfId="10186" xr:uid="{00000000-0005-0000-0000-000085260000}"/>
    <cellStyle name="Normal 3 3 4 3 2 5 3" xfId="4836" xr:uid="{00000000-0005-0000-0000-000086260000}"/>
    <cellStyle name="Normal 3 3 4 3 2 5 3 2" xfId="12032" xr:uid="{00000000-0005-0000-0000-000087260000}"/>
    <cellStyle name="Normal 3 3 4 3 2 5 4" xfId="8434" xr:uid="{00000000-0005-0000-0000-000088260000}"/>
    <cellStyle name="Normal 3 3 4 3 2 6" xfId="2114" xr:uid="{00000000-0005-0000-0000-000089260000}"/>
    <cellStyle name="Normal 3 3 4 3 2 6 2" xfId="5712" xr:uid="{00000000-0005-0000-0000-00008A260000}"/>
    <cellStyle name="Normal 3 3 4 3 2 6 2 2" xfId="12908" xr:uid="{00000000-0005-0000-0000-00008B260000}"/>
    <cellStyle name="Normal 3 3 4 3 2 6 3" xfId="9310" xr:uid="{00000000-0005-0000-0000-00008C260000}"/>
    <cellStyle name="Normal 3 3 4 3 2 7" xfId="3960" xr:uid="{00000000-0005-0000-0000-00008D260000}"/>
    <cellStyle name="Normal 3 3 4 3 2 7 2" xfId="11156" xr:uid="{00000000-0005-0000-0000-00008E260000}"/>
    <cellStyle name="Normal 3 3 4 3 2 8" xfId="7558" xr:uid="{00000000-0005-0000-0000-00008F260000}"/>
    <cellStyle name="Normal 3 3 4 3 3" xfId="425" xr:uid="{00000000-0005-0000-0000-000090260000}"/>
    <cellStyle name="Normal 3 3 4 3 3 2" xfId="717" xr:uid="{00000000-0005-0000-0000-000091260000}"/>
    <cellStyle name="Normal 3 3 4 3 3 2 2" xfId="1596" xr:uid="{00000000-0005-0000-0000-000092260000}"/>
    <cellStyle name="Normal 3 3 4 3 3 2 2 2" xfId="3348" xr:uid="{00000000-0005-0000-0000-000093260000}"/>
    <cellStyle name="Normal 3 3 4 3 3 2 2 2 2" xfId="6946" xr:uid="{00000000-0005-0000-0000-000094260000}"/>
    <cellStyle name="Normal 3 3 4 3 3 2 2 2 2 2" xfId="14142" xr:uid="{00000000-0005-0000-0000-000095260000}"/>
    <cellStyle name="Normal 3 3 4 3 3 2 2 2 3" xfId="10544" xr:uid="{00000000-0005-0000-0000-000096260000}"/>
    <cellStyle name="Normal 3 3 4 3 3 2 2 3" xfId="5194" xr:uid="{00000000-0005-0000-0000-000097260000}"/>
    <cellStyle name="Normal 3 3 4 3 3 2 2 3 2" xfId="12390" xr:uid="{00000000-0005-0000-0000-000098260000}"/>
    <cellStyle name="Normal 3 3 4 3 3 2 2 4" xfId="8792" xr:uid="{00000000-0005-0000-0000-000099260000}"/>
    <cellStyle name="Normal 3 3 4 3 3 2 3" xfId="2472" xr:uid="{00000000-0005-0000-0000-00009A260000}"/>
    <cellStyle name="Normal 3 3 4 3 3 2 3 2" xfId="6070" xr:uid="{00000000-0005-0000-0000-00009B260000}"/>
    <cellStyle name="Normal 3 3 4 3 3 2 3 2 2" xfId="13266" xr:uid="{00000000-0005-0000-0000-00009C260000}"/>
    <cellStyle name="Normal 3 3 4 3 3 2 3 3" xfId="9668" xr:uid="{00000000-0005-0000-0000-00009D260000}"/>
    <cellStyle name="Normal 3 3 4 3 3 2 4" xfId="4318" xr:uid="{00000000-0005-0000-0000-00009E260000}"/>
    <cellStyle name="Normal 3 3 4 3 3 2 4 2" xfId="11514" xr:uid="{00000000-0005-0000-0000-00009F260000}"/>
    <cellStyle name="Normal 3 3 4 3 3 2 5" xfId="7916" xr:uid="{00000000-0005-0000-0000-0000A0260000}"/>
    <cellStyle name="Normal 3 3 4 3 3 3" xfId="1012" xr:uid="{00000000-0005-0000-0000-0000A1260000}"/>
    <cellStyle name="Normal 3 3 4 3 3 3 2" xfId="1888" xr:uid="{00000000-0005-0000-0000-0000A2260000}"/>
    <cellStyle name="Normal 3 3 4 3 3 3 2 2" xfId="3640" xr:uid="{00000000-0005-0000-0000-0000A3260000}"/>
    <cellStyle name="Normal 3 3 4 3 3 3 2 2 2" xfId="7238" xr:uid="{00000000-0005-0000-0000-0000A4260000}"/>
    <cellStyle name="Normal 3 3 4 3 3 3 2 2 2 2" xfId="14434" xr:uid="{00000000-0005-0000-0000-0000A5260000}"/>
    <cellStyle name="Normal 3 3 4 3 3 3 2 2 3" xfId="10836" xr:uid="{00000000-0005-0000-0000-0000A6260000}"/>
    <cellStyle name="Normal 3 3 4 3 3 3 2 3" xfId="5486" xr:uid="{00000000-0005-0000-0000-0000A7260000}"/>
    <cellStyle name="Normal 3 3 4 3 3 3 2 3 2" xfId="12682" xr:uid="{00000000-0005-0000-0000-0000A8260000}"/>
    <cellStyle name="Normal 3 3 4 3 3 3 2 4" xfId="9084" xr:uid="{00000000-0005-0000-0000-0000A9260000}"/>
    <cellStyle name="Normal 3 3 4 3 3 3 3" xfId="2764" xr:uid="{00000000-0005-0000-0000-0000AA260000}"/>
    <cellStyle name="Normal 3 3 4 3 3 3 3 2" xfId="6362" xr:uid="{00000000-0005-0000-0000-0000AB260000}"/>
    <cellStyle name="Normal 3 3 4 3 3 3 3 2 2" xfId="13558" xr:uid="{00000000-0005-0000-0000-0000AC260000}"/>
    <cellStyle name="Normal 3 3 4 3 3 3 3 3" xfId="9960" xr:uid="{00000000-0005-0000-0000-0000AD260000}"/>
    <cellStyle name="Normal 3 3 4 3 3 3 4" xfId="4610" xr:uid="{00000000-0005-0000-0000-0000AE260000}"/>
    <cellStyle name="Normal 3 3 4 3 3 3 4 2" xfId="11806" xr:uid="{00000000-0005-0000-0000-0000AF260000}"/>
    <cellStyle name="Normal 3 3 4 3 3 3 5" xfId="8208" xr:uid="{00000000-0005-0000-0000-0000B0260000}"/>
    <cellStyle name="Normal 3 3 4 3 3 4" xfId="1304" xr:uid="{00000000-0005-0000-0000-0000B1260000}"/>
    <cellStyle name="Normal 3 3 4 3 3 4 2" xfId="3056" xr:uid="{00000000-0005-0000-0000-0000B2260000}"/>
    <cellStyle name="Normal 3 3 4 3 3 4 2 2" xfId="6654" xr:uid="{00000000-0005-0000-0000-0000B3260000}"/>
    <cellStyle name="Normal 3 3 4 3 3 4 2 2 2" xfId="13850" xr:uid="{00000000-0005-0000-0000-0000B4260000}"/>
    <cellStyle name="Normal 3 3 4 3 3 4 2 3" xfId="10252" xr:uid="{00000000-0005-0000-0000-0000B5260000}"/>
    <cellStyle name="Normal 3 3 4 3 3 4 3" xfId="4902" xr:uid="{00000000-0005-0000-0000-0000B6260000}"/>
    <cellStyle name="Normal 3 3 4 3 3 4 3 2" xfId="12098" xr:uid="{00000000-0005-0000-0000-0000B7260000}"/>
    <cellStyle name="Normal 3 3 4 3 3 4 4" xfId="8500" xr:uid="{00000000-0005-0000-0000-0000B8260000}"/>
    <cellStyle name="Normal 3 3 4 3 3 5" xfId="2180" xr:uid="{00000000-0005-0000-0000-0000B9260000}"/>
    <cellStyle name="Normal 3 3 4 3 3 5 2" xfId="5778" xr:uid="{00000000-0005-0000-0000-0000BA260000}"/>
    <cellStyle name="Normal 3 3 4 3 3 5 2 2" xfId="12974" xr:uid="{00000000-0005-0000-0000-0000BB260000}"/>
    <cellStyle name="Normal 3 3 4 3 3 5 3" xfId="9376" xr:uid="{00000000-0005-0000-0000-0000BC260000}"/>
    <cellStyle name="Normal 3 3 4 3 3 6" xfId="4026" xr:uid="{00000000-0005-0000-0000-0000BD260000}"/>
    <cellStyle name="Normal 3 3 4 3 3 6 2" xfId="11222" xr:uid="{00000000-0005-0000-0000-0000BE260000}"/>
    <cellStyle name="Normal 3 3 4 3 3 7" xfId="7624" xr:uid="{00000000-0005-0000-0000-0000BF260000}"/>
    <cellStyle name="Normal 3 3 4 3 4" xfId="571" xr:uid="{00000000-0005-0000-0000-0000C0260000}"/>
    <cellStyle name="Normal 3 3 4 3 4 2" xfId="1450" xr:uid="{00000000-0005-0000-0000-0000C1260000}"/>
    <cellStyle name="Normal 3 3 4 3 4 2 2" xfId="3202" xr:uid="{00000000-0005-0000-0000-0000C2260000}"/>
    <cellStyle name="Normal 3 3 4 3 4 2 2 2" xfId="6800" xr:uid="{00000000-0005-0000-0000-0000C3260000}"/>
    <cellStyle name="Normal 3 3 4 3 4 2 2 2 2" xfId="13996" xr:uid="{00000000-0005-0000-0000-0000C4260000}"/>
    <cellStyle name="Normal 3 3 4 3 4 2 2 3" xfId="10398" xr:uid="{00000000-0005-0000-0000-0000C5260000}"/>
    <cellStyle name="Normal 3 3 4 3 4 2 3" xfId="5048" xr:uid="{00000000-0005-0000-0000-0000C6260000}"/>
    <cellStyle name="Normal 3 3 4 3 4 2 3 2" xfId="12244" xr:uid="{00000000-0005-0000-0000-0000C7260000}"/>
    <cellStyle name="Normal 3 3 4 3 4 2 4" xfId="8646" xr:uid="{00000000-0005-0000-0000-0000C8260000}"/>
    <cellStyle name="Normal 3 3 4 3 4 3" xfId="2326" xr:uid="{00000000-0005-0000-0000-0000C9260000}"/>
    <cellStyle name="Normal 3 3 4 3 4 3 2" xfId="5924" xr:uid="{00000000-0005-0000-0000-0000CA260000}"/>
    <cellStyle name="Normal 3 3 4 3 4 3 2 2" xfId="13120" xr:uid="{00000000-0005-0000-0000-0000CB260000}"/>
    <cellStyle name="Normal 3 3 4 3 4 3 3" xfId="9522" xr:uid="{00000000-0005-0000-0000-0000CC260000}"/>
    <cellStyle name="Normal 3 3 4 3 4 4" xfId="4172" xr:uid="{00000000-0005-0000-0000-0000CD260000}"/>
    <cellStyle name="Normal 3 3 4 3 4 4 2" xfId="11368" xr:uid="{00000000-0005-0000-0000-0000CE260000}"/>
    <cellStyle name="Normal 3 3 4 3 4 5" xfId="7770" xr:uid="{00000000-0005-0000-0000-0000CF260000}"/>
    <cellStyle name="Normal 3 3 4 3 5" xfId="866" xr:uid="{00000000-0005-0000-0000-0000D0260000}"/>
    <cellStyle name="Normal 3 3 4 3 5 2" xfId="1742" xr:uid="{00000000-0005-0000-0000-0000D1260000}"/>
    <cellStyle name="Normal 3 3 4 3 5 2 2" xfId="3494" xr:uid="{00000000-0005-0000-0000-0000D2260000}"/>
    <cellStyle name="Normal 3 3 4 3 5 2 2 2" xfId="7092" xr:uid="{00000000-0005-0000-0000-0000D3260000}"/>
    <cellStyle name="Normal 3 3 4 3 5 2 2 2 2" xfId="14288" xr:uid="{00000000-0005-0000-0000-0000D4260000}"/>
    <cellStyle name="Normal 3 3 4 3 5 2 2 3" xfId="10690" xr:uid="{00000000-0005-0000-0000-0000D5260000}"/>
    <cellStyle name="Normal 3 3 4 3 5 2 3" xfId="5340" xr:uid="{00000000-0005-0000-0000-0000D6260000}"/>
    <cellStyle name="Normal 3 3 4 3 5 2 3 2" xfId="12536" xr:uid="{00000000-0005-0000-0000-0000D7260000}"/>
    <cellStyle name="Normal 3 3 4 3 5 2 4" xfId="8938" xr:uid="{00000000-0005-0000-0000-0000D8260000}"/>
    <cellStyle name="Normal 3 3 4 3 5 3" xfId="2618" xr:uid="{00000000-0005-0000-0000-0000D9260000}"/>
    <cellStyle name="Normal 3 3 4 3 5 3 2" xfId="6216" xr:uid="{00000000-0005-0000-0000-0000DA260000}"/>
    <cellStyle name="Normal 3 3 4 3 5 3 2 2" xfId="13412" xr:uid="{00000000-0005-0000-0000-0000DB260000}"/>
    <cellStyle name="Normal 3 3 4 3 5 3 3" xfId="9814" xr:uid="{00000000-0005-0000-0000-0000DC260000}"/>
    <cellStyle name="Normal 3 3 4 3 5 4" xfId="4464" xr:uid="{00000000-0005-0000-0000-0000DD260000}"/>
    <cellStyle name="Normal 3 3 4 3 5 4 2" xfId="11660" xr:uid="{00000000-0005-0000-0000-0000DE260000}"/>
    <cellStyle name="Normal 3 3 4 3 5 5" xfId="8062" xr:uid="{00000000-0005-0000-0000-0000DF260000}"/>
    <cellStyle name="Normal 3 3 4 3 6" xfId="1158" xr:uid="{00000000-0005-0000-0000-0000E0260000}"/>
    <cellStyle name="Normal 3 3 4 3 6 2" xfId="2910" xr:uid="{00000000-0005-0000-0000-0000E1260000}"/>
    <cellStyle name="Normal 3 3 4 3 6 2 2" xfId="6508" xr:uid="{00000000-0005-0000-0000-0000E2260000}"/>
    <cellStyle name="Normal 3 3 4 3 6 2 2 2" xfId="13704" xr:uid="{00000000-0005-0000-0000-0000E3260000}"/>
    <cellStyle name="Normal 3 3 4 3 6 2 3" xfId="10106" xr:uid="{00000000-0005-0000-0000-0000E4260000}"/>
    <cellStyle name="Normal 3 3 4 3 6 3" xfId="4756" xr:uid="{00000000-0005-0000-0000-0000E5260000}"/>
    <cellStyle name="Normal 3 3 4 3 6 3 2" xfId="11952" xr:uid="{00000000-0005-0000-0000-0000E6260000}"/>
    <cellStyle name="Normal 3 3 4 3 6 4" xfId="8354" xr:uid="{00000000-0005-0000-0000-0000E7260000}"/>
    <cellStyle name="Normal 3 3 4 3 7" xfId="2034" xr:uid="{00000000-0005-0000-0000-0000E8260000}"/>
    <cellStyle name="Normal 3 3 4 3 7 2" xfId="5632" xr:uid="{00000000-0005-0000-0000-0000E9260000}"/>
    <cellStyle name="Normal 3 3 4 3 7 2 2" xfId="12828" xr:uid="{00000000-0005-0000-0000-0000EA260000}"/>
    <cellStyle name="Normal 3 3 4 3 7 3" xfId="9230" xr:uid="{00000000-0005-0000-0000-0000EB260000}"/>
    <cellStyle name="Normal 3 3 4 3 8" xfId="3800" xr:uid="{00000000-0005-0000-0000-0000EC260000}"/>
    <cellStyle name="Normal 3 3 4 3 8 2" xfId="7398" xr:uid="{00000000-0005-0000-0000-0000ED260000}"/>
    <cellStyle name="Normal 3 3 4 3 8 2 2" xfId="14594" xr:uid="{00000000-0005-0000-0000-0000EE260000}"/>
    <cellStyle name="Normal 3 3 4 3 8 3" xfId="10996" xr:uid="{00000000-0005-0000-0000-0000EF260000}"/>
    <cellStyle name="Normal 3 3 4 3 9" xfId="3880" xr:uid="{00000000-0005-0000-0000-0000F0260000}"/>
    <cellStyle name="Normal 3 3 4 3 9 2" xfId="11076" xr:uid="{00000000-0005-0000-0000-0000F1260000}"/>
    <cellStyle name="Normal 3 3 4 4" xfId="313" xr:uid="{00000000-0005-0000-0000-0000F2260000}"/>
    <cellStyle name="Normal 3 3 4 4 2" xfId="461" xr:uid="{00000000-0005-0000-0000-0000F3260000}"/>
    <cellStyle name="Normal 3 3 4 4 2 2" xfId="753" xr:uid="{00000000-0005-0000-0000-0000F4260000}"/>
    <cellStyle name="Normal 3 3 4 4 2 2 2" xfId="1632" xr:uid="{00000000-0005-0000-0000-0000F5260000}"/>
    <cellStyle name="Normal 3 3 4 4 2 2 2 2" xfId="3384" xr:uid="{00000000-0005-0000-0000-0000F6260000}"/>
    <cellStyle name="Normal 3 3 4 4 2 2 2 2 2" xfId="6982" xr:uid="{00000000-0005-0000-0000-0000F7260000}"/>
    <cellStyle name="Normal 3 3 4 4 2 2 2 2 2 2" xfId="14178" xr:uid="{00000000-0005-0000-0000-0000F8260000}"/>
    <cellStyle name="Normal 3 3 4 4 2 2 2 2 3" xfId="10580" xr:uid="{00000000-0005-0000-0000-0000F9260000}"/>
    <cellStyle name="Normal 3 3 4 4 2 2 2 3" xfId="5230" xr:uid="{00000000-0005-0000-0000-0000FA260000}"/>
    <cellStyle name="Normal 3 3 4 4 2 2 2 3 2" xfId="12426" xr:uid="{00000000-0005-0000-0000-0000FB260000}"/>
    <cellStyle name="Normal 3 3 4 4 2 2 2 4" xfId="8828" xr:uid="{00000000-0005-0000-0000-0000FC260000}"/>
    <cellStyle name="Normal 3 3 4 4 2 2 3" xfId="2508" xr:uid="{00000000-0005-0000-0000-0000FD260000}"/>
    <cellStyle name="Normal 3 3 4 4 2 2 3 2" xfId="6106" xr:uid="{00000000-0005-0000-0000-0000FE260000}"/>
    <cellStyle name="Normal 3 3 4 4 2 2 3 2 2" xfId="13302" xr:uid="{00000000-0005-0000-0000-0000FF260000}"/>
    <cellStyle name="Normal 3 3 4 4 2 2 3 3" xfId="9704" xr:uid="{00000000-0005-0000-0000-000000270000}"/>
    <cellStyle name="Normal 3 3 4 4 2 2 4" xfId="4354" xr:uid="{00000000-0005-0000-0000-000001270000}"/>
    <cellStyle name="Normal 3 3 4 4 2 2 4 2" xfId="11550" xr:uid="{00000000-0005-0000-0000-000002270000}"/>
    <cellStyle name="Normal 3 3 4 4 2 2 5" xfId="7952" xr:uid="{00000000-0005-0000-0000-000003270000}"/>
    <cellStyle name="Normal 3 3 4 4 2 3" xfId="1048" xr:uid="{00000000-0005-0000-0000-000004270000}"/>
    <cellStyle name="Normal 3 3 4 4 2 3 2" xfId="1924" xr:uid="{00000000-0005-0000-0000-000005270000}"/>
    <cellStyle name="Normal 3 3 4 4 2 3 2 2" xfId="3676" xr:uid="{00000000-0005-0000-0000-000006270000}"/>
    <cellStyle name="Normal 3 3 4 4 2 3 2 2 2" xfId="7274" xr:uid="{00000000-0005-0000-0000-000007270000}"/>
    <cellStyle name="Normal 3 3 4 4 2 3 2 2 2 2" xfId="14470" xr:uid="{00000000-0005-0000-0000-000008270000}"/>
    <cellStyle name="Normal 3 3 4 4 2 3 2 2 3" xfId="10872" xr:uid="{00000000-0005-0000-0000-000009270000}"/>
    <cellStyle name="Normal 3 3 4 4 2 3 2 3" xfId="5522" xr:uid="{00000000-0005-0000-0000-00000A270000}"/>
    <cellStyle name="Normal 3 3 4 4 2 3 2 3 2" xfId="12718" xr:uid="{00000000-0005-0000-0000-00000B270000}"/>
    <cellStyle name="Normal 3 3 4 4 2 3 2 4" xfId="9120" xr:uid="{00000000-0005-0000-0000-00000C270000}"/>
    <cellStyle name="Normal 3 3 4 4 2 3 3" xfId="2800" xr:uid="{00000000-0005-0000-0000-00000D270000}"/>
    <cellStyle name="Normal 3 3 4 4 2 3 3 2" xfId="6398" xr:uid="{00000000-0005-0000-0000-00000E270000}"/>
    <cellStyle name="Normal 3 3 4 4 2 3 3 2 2" xfId="13594" xr:uid="{00000000-0005-0000-0000-00000F270000}"/>
    <cellStyle name="Normal 3 3 4 4 2 3 3 3" xfId="9996" xr:uid="{00000000-0005-0000-0000-000010270000}"/>
    <cellStyle name="Normal 3 3 4 4 2 3 4" xfId="4646" xr:uid="{00000000-0005-0000-0000-000011270000}"/>
    <cellStyle name="Normal 3 3 4 4 2 3 4 2" xfId="11842" xr:uid="{00000000-0005-0000-0000-000012270000}"/>
    <cellStyle name="Normal 3 3 4 4 2 3 5" xfId="8244" xr:uid="{00000000-0005-0000-0000-000013270000}"/>
    <cellStyle name="Normal 3 3 4 4 2 4" xfId="1340" xr:uid="{00000000-0005-0000-0000-000014270000}"/>
    <cellStyle name="Normal 3 3 4 4 2 4 2" xfId="3092" xr:uid="{00000000-0005-0000-0000-000015270000}"/>
    <cellStyle name="Normal 3 3 4 4 2 4 2 2" xfId="6690" xr:uid="{00000000-0005-0000-0000-000016270000}"/>
    <cellStyle name="Normal 3 3 4 4 2 4 2 2 2" xfId="13886" xr:uid="{00000000-0005-0000-0000-000017270000}"/>
    <cellStyle name="Normal 3 3 4 4 2 4 2 3" xfId="10288" xr:uid="{00000000-0005-0000-0000-000018270000}"/>
    <cellStyle name="Normal 3 3 4 4 2 4 3" xfId="4938" xr:uid="{00000000-0005-0000-0000-000019270000}"/>
    <cellStyle name="Normal 3 3 4 4 2 4 3 2" xfId="12134" xr:uid="{00000000-0005-0000-0000-00001A270000}"/>
    <cellStyle name="Normal 3 3 4 4 2 4 4" xfId="8536" xr:uid="{00000000-0005-0000-0000-00001B270000}"/>
    <cellStyle name="Normal 3 3 4 4 2 5" xfId="2216" xr:uid="{00000000-0005-0000-0000-00001C270000}"/>
    <cellStyle name="Normal 3 3 4 4 2 5 2" xfId="5814" xr:uid="{00000000-0005-0000-0000-00001D270000}"/>
    <cellStyle name="Normal 3 3 4 4 2 5 2 2" xfId="13010" xr:uid="{00000000-0005-0000-0000-00001E270000}"/>
    <cellStyle name="Normal 3 3 4 4 2 5 3" xfId="9412" xr:uid="{00000000-0005-0000-0000-00001F270000}"/>
    <cellStyle name="Normal 3 3 4 4 2 6" xfId="4062" xr:uid="{00000000-0005-0000-0000-000020270000}"/>
    <cellStyle name="Normal 3 3 4 4 2 6 2" xfId="11258" xr:uid="{00000000-0005-0000-0000-000021270000}"/>
    <cellStyle name="Normal 3 3 4 4 2 7" xfId="7660" xr:uid="{00000000-0005-0000-0000-000022270000}"/>
    <cellStyle name="Normal 3 3 4 4 3" xfId="607" xr:uid="{00000000-0005-0000-0000-000023270000}"/>
    <cellStyle name="Normal 3 3 4 4 3 2" xfId="1486" xr:uid="{00000000-0005-0000-0000-000024270000}"/>
    <cellStyle name="Normal 3 3 4 4 3 2 2" xfId="3238" xr:uid="{00000000-0005-0000-0000-000025270000}"/>
    <cellStyle name="Normal 3 3 4 4 3 2 2 2" xfId="6836" xr:uid="{00000000-0005-0000-0000-000026270000}"/>
    <cellStyle name="Normal 3 3 4 4 3 2 2 2 2" xfId="14032" xr:uid="{00000000-0005-0000-0000-000027270000}"/>
    <cellStyle name="Normal 3 3 4 4 3 2 2 3" xfId="10434" xr:uid="{00000000-0005-0000-0000-000028270000}"/>
    <cellStyle name="Normal 3 3 4 4 3 2 3" xfId="5084" xr:uid="{00000000-0005-0000-0000-000029270000}"/>
    <cellStyle name="Normal 3 3 4 4 3 2 3 2" xfId="12280" xr:uid="{00000000-0005-0000-0000-00002A270000}"/>
    <cellStyle name="Normal 3 3 4 4 3 2 4" xfId="8682" xr:uid="{00000000-0005-0000-0000-00002B270000}"/>
    <cellStyle name="Normal 3 3 4 4 3 3" xfId="2362" xr:uid="{00000000-0005-0000-0000-00002C270000}"/>
    <cellStyle name="Normal 3 3 4 4 3 3 2" xfId="5960" xr:uid="{00000000-0005-0000-0000-00002D270000}"/>
    <cellStyle name="Normal 3 3 4 4 3 3 2 2" xfId="13156" xr:uid="{00000000-0005-0000-0000-00002E270000}"/>
    <cellStyle name="Normal 3 3 4 4 3 3 3" xfId="9558" xr:uid="{00000000-0005-0000-0000-00002F270000}"/>
    <cellStyle name="Normal 3 3 4 4 3 4" xfId="4208" xr:uid="{00000000-0005-0000-0000-000030270000}"/>
    <cellStyle name="Normal 3 3 4 4 3 4 2" xfId="11404" xr:uid="{00000000-0005-0000-0000-000031270000}"/>
    <cellStyle name="Normal 3 3 4 4 3 5" xfId="7806" xr:uid="{00000000-0005-0000-0000-000032270000}"/>
    <cellStyle name="Normal 3 3 4 4 4" xfId="902" xr:uid="{00000000-0005-0000-0000-000033270000}"/>
    <cellStyle name="Normal 3 3 4 4 4 2" xfId="1778" xr:uid="{00000000-0005-0000-0000-000034270000}"/>
    <cellStyle name="Normal 3 3 4 4 4 2 2" xfId="3530" xr:uid="{00000000-0005-0000-0000-000035270000}"/>
    <cellStyle name="Normal 3 3 4 4 4 2 2 2" xfId="7128" xr:uid="{00000000-0005-0000-0000-000036270000}"/>
    <cellStyle name="Normal 3 3 4 4 4 2 2 2 2" xfId="14324" xr:uid="{00000000-0005-0000-0000-000037270000}"/>
    <cellStyle name="Normal 3 3 4 4 4 2 2 3" xfId="10726" xr:uid="{00000000-0005-0000-0000-000038270000}"/>
    <cellStyle name="Normal 3 3 4 4 4 2 3" xfId="5376" xr:uid="{00000000-0005-0000-0000-000039270000}"/>
    <cellStyle name="Normal 3 3 4 4 4 2 3 2" xfId="12572" xr:uid="{00000000-0005-0000-0000-00003A270000}"/>
    <cellStyle name="Normal 3 3 4 4 4 2 4" xfId="8974" xr:uid="{00000000-0005-0000-0000-00003B270000}"/>
    <cellStyle name="Normal 3 3 4 4 4 3" xfId="2654" xr:uid="{00000000-0005-0000-0000-00003C270000}"/>
    <cellStyle name="Normal 3 3 4 4 4 3 2" xfId="6252" xr:uid="{00000000-0005-0000-0000-00003D270000}"/>
    <cellStyle name="Normal 3 3 4 4 4 3 2 2" xfId="13448" xr:uid="{00000000-0005-0000-0000-00003E270000}"/>
    <cellStyle name="Normal 3 3 4 4 4 3 3" xfId="9850" xr:uid="{00000000-0005-0000-0000-00003F270000}"/>
    <cellStyle name="Normal 3 3 4 4 4 4" xfId="4500" xr:uid="{00000000-0005-0000-0000-000040270000}"/>
    <cellStyle name="Normal 3 3 4 4 4 4 2" xfId="11696" xr:uid="{00000000-0005-0000-0000-000041270000}"/>
    <cellStyle name="Normal 3 3 4 4 4 5" xfId="8098" xr:uid="{00000000-0005-0000-0000-000042270000}"/>
    <cellStyle name="Normal 3 3 4 4 5" xfId="1194" xr:uid="{00000000-0005-0000-0000-000043270000}"/>
    <cellStyle name="Normal 3 3 4 4 5 2" xfId="2946" xr:uid="{00000000-0005-0000-0000-000044270000}"/>
    <cellStyle name="Normal 3 3 4 4 5 2 2" xfId="6544" xr:uid="{00000000-0005-0000-0000-000045270000}"/>
    <cellStyle name="Normal 3 3 4 4 5 2 2 2" xfId="13740" xr:uid="{00000000-0005-0000-0000-000046270000}"/>
    <cellStyle name="Normal 3 3 4 4 5 2 3" xfId="10142" xr:uid="{00000000-0005-0000-0000-000047270000}"/>
    <cellStyle name="Normal 3 3 4 4 5 3" xfId="4792" xr:uid="{00000000-0005-0000-0000-000048270000}"/>
    <cellStyle name="Normal 3 3 4 4 5 3 2" xfId="11988" xr:uid="{00000000-0005-0000-0000-000049270000}"/>
    <cellStyle name="Normal 3 3 4 4 5 4" xfId="8390" xr:uid="{00000000-0005-0000-0000-00004A270000}"/>
    <cellStyle name="Normal 3 3 4 4 6" xfId="2070" xr:uid="{00000000-0005-0000-0000-00004B270000}"/>
    <cellStyle name="Normal 3 3 4 4 6 2" xfId="5668" xr:uid="{00000000-0005-0000-0000-00004C270000}"/>
    <cellStyle name="Normal 3 3 4 4 6 2 2" xfId="12864" xr:uid="{00000000-0005-0000-0000-00004D270000}"/>
    <cellStyle name="Normal 3 3 4 4 6 3" xfId="9266" xr:uid="{00000000-0005-0000-0000-00004E270000}"/>
    <cellStyle name="Normal 3 3 4 4 7" xfId="3916" xr:uid="{00000000-0005-0000-0000-00004F270000}"/>
    <cellStyle name="Normal 3 3 4 4 7 2" xfId="11112" xr:uid="{00000000-0005-0000-0000-000050270000}"/>
    <cellStyle name="Normal 3 3 4 4 8" xfId="7514" xr:uid="{00000000-0005-0000-0000-000051270000}"/>
    <cellStyle name="Normal 3 3 4 5" xfId="381" xr:uid="{00000000-0005-0000-0000-000052270000}"/>
    <cellStyle name="Normal 3 3 4 5 2" xfId="673" xr:uid="{00000000-0005-0000-0000-000053270000}"/>
    <cellStyle name="Normal 3 3 4 5 2 2" xfId="1552" xr:uid="{00000000-0005-0000-0000-000054270000}"/>
    <cellStyle name="Normal 3 3 4 5 2 2 2" xfId="3304" xr:uid="{00000000-0005-0000-0000-000055270000}"/>
    <cellStyle name="Normal 3 3 4 5 2 2 2 2" xfId="6902" xr:uid="{00000000-0005-0000-0000-000056270000}"/>
    <cellStyle name="Normal 3 3 4 5 2 2 2 2 2" xfId="14098" xr:uid="{00000000-0005-0000-0000-000057270000}"/>
    <cellStyle name="Normal 3 3 4 5 2 2 2 3" xfId="10500" xr:uid="{00000000-0005-0000-0000-000058270000}"/>
    <cellStyle name="Normal 3 3 4 5 2 2 3" xfId="5150" xr:uid="{00000000-0005-0000-0000-000059270000}"/>
    <cellStyle name="Normal 3 3 4 5 2 2 3 2" xfId="12346" xr:uid="{00000000-0005-0000-0000-00005A270000}"/>
    <cellStyle name="Normal 3 3 4 5 2 2 4" xfId="8748" xr:uid="{00000000-0005-0000-0000-00005B270000}"/>
    <cellStyle name="Normal 3 3 4 5 2 3" xfId="2428" xr:uid="{00000000-0005-0000-0000-00005C270000}"/>
    <cellStyle name="Normal 3 3 4 5 2 3 2" xfId="6026" xr:uid="{00000000-0005-0000-0000-00005D270000}"/>
    <cellStyle name="Normal 3 3 4 5 2 3 2 2" xfId="13222" xr:uid="{00000000-0005-0000-0000-00005E270000}"/>
    <cellStyle name="Normal 3 3 4 5 2 3 3" xfId="9624" xr:uid="{00000000-0005-0000-0000-00005F270000}"/>
    <cellStyle name="Normal 3 3 4 5 2 4" xfId="4274" xr:uid="{00000000-0005-0000-0000-000060270000}"/>
    <cellStyle name="Normal 3 3 4 5 2 4 2" xfId="11470" xr:uid="{00000000-0005-0000-0000-000061270000}"/>
    <cellStyle name="Normal 3 3 4 5 2 5" xfId="7872" xr:uid="{00000000-0005-0000-0000-000062270000}"/>
    <cellStyle name="Normal 3 3 4 5 3" xfId="968" xr:uid="{00000000-0005-0000-0000-000063270000}"/>
    <cellStyle name="Normal 3 3 4 5 3 2" xfId="1844" xr:uid="{00000000-0005-0000-0000-000064270000}"/>
    <cellStyle name="Normal 3 3 4 5 3 2 2" xfId="3596" xr:uid="{00000000-0005-0000-0000-000065270000}"/>
    <cellStyle name="Normal 3 3 4 5 3 2 2 2" xfId="7194" xr:uid="{00000000-0005-0000-0000-000066270000}"/>
    <cellStyle name="Normal 3 3 4 5 3 2 2 2 2" xfId="14390" xr:uid="{00000000-0005-0000-0000-000067270000}"/>
    <cellStyle name="Normal 3 3 4 5 3 2 2 3" xfId="10792" xr:uid="{00000000-0005-0000-0000-000068270000}"/>
    <cellStyle name="Normal 3 3 4 5 3 2 3" xfId="5442" xr:uid="{00000000-0005-0000-0000-000069270000}"/>
    <cellStyle name="Normal 3 3 4 5 3 2 3 2" xfId="12638" xr:uid="{00000000-0005-0000-0000-00006A270000}"/>
    <cellStyle name="Normal 3 3 4 5 3 2 4" xfId="9040" xr:uid="{00000000-0005-0000-0000-00006B270000}"/>
    <cellStyle name="Normal 3 3 4 5 3 3" xfId="2720" xr:uid="{00000000-0005-0000-0000-00006C270000}"/>
    <cellStyle name="Normal 3 3 4 5 3 3 2" xfId="6318" xr:uid="{00000000-0005-0000-0000-00006D270000}"/>
    <cellStyle name="Normal 3 3 4 5 3 3 2 2" xfId="13514" xr:uid="{00000000-0005-0000-0000-00006E270000}"/>
    <cellStyle name="Normal 3 3 4 5 3 3 3" xfId="9916" xr:uid="{00000000-0005-0000-0000-00006F270000}"/>
    <cellStyle name="Normal 3 3 4 5 3 4" xfId="4566" xr:uid="{00000000-0005-0000-0000-000070270000}"/>
    <cellStyle name="Normal 3 3 4 5 3 4 2" xfId="11762" xr:uid="{00000000-0005-0000-0000-000071270000}"/>
    <cellStyle name="Normal 3 3 4 5 3 5" xfId="8164" xr:uid="{00000000-0005-0000-0000-000072270000}"/>
    <cellStyle name="Normal 3 3 4 5 4" xfId="1260" xr:uid="{00000000-0005-0000-0000-000073270000}"/>
    <cellStyle name="Normal 3 3 4 5 4 2" xfId="3012" xr:uid="{00000000-0005-0000-0000-000074270000}"/>
    <cellStyle name="Normal 3 3 4 5 4 2 2" xfId="6610" xr:uid="{00000000-0005-0000-0000-000075270000}"/>
    <cellStyle name="Normal 3 3 4 5 4 2 2 2" xfId="13806" xr:uid="{00000000-0005-0000-0000-000076270000}"/>
    <cellStyle name="Normal 3 3 4 5 4 2 3" xfId="10208" xr:uid="{00000000-0005-0000-0000-000077270000}"/>
    <cellStyle name="Normal 3 3 4 5 4 3" xfId="4858" xr:uid="{00000000-0005-0000-0000-000078270000}"/>
    <cellStyle name="Normal 3 3 4 5 4 3 2" xfId="12054" xr:uid="{00000000-0005-0000-0000-000079270000}"/>
    <cellStyle name="Normal 3 3 4 5 4 4" xfId="8456" xr:uid="{00000000-0005-0000-0000-00007A270000}"/>
    <cellStyle name="Normal 3 3 4 5 5" xfId="2136" xr:uid="{00000000-0005-0000-0000-00007B270000}"/>
    <cellStyle name="Normal 3 3 4 5 5 2" xfId="5734" xr:uid="{00000000-0005-0000-0000-00007C270000}"/>
    <cellStyle name="Normal 3 3 4 5 5 2 2" xfId="12930" xr:uid="{00000000-0005-0000-0000-00007D270000}"/>
    <cellStyle name="Normal 3 3 4 5 5 3" xfId="9332" xr:uid="{00000000-0005-0000-0000-00007E270000}"/>
    <cellStyle name="Normal 3 3 4 5 6" xfId="3982" xr:uid="{00000000-0005-0000-0000-00007F270000}"/>
    <cellStyle name="Normal 3 3 4 5 6 2" xfId="11178" xr:uid="{00000000-0005-0000-0000-000080270000}"/>
    <cellStyle name="Normal 3 3 4 5 7" xfId="7580" xr:uid="{00000000-0005-0000-0000-000081270000}"/>
    <cellStyle name="Normal 3 3 4 6" xfId="527" xr:uid="{00000000-0005-0000-0000-000082270000}"/>
    <cellStyle name="Normal 3 3 4 6 2" xfId="1406" xr:uid="{00000000-0005-0000-0000-000083270000}"/>
    <cellStyle name="Normal 3 3 4 6 2 2" xfId="3158" xr:uid="{00000000-0005-0000-0000-000084270000}"/>
    <cellStyle name="Normal 3 3 4 6 2 2 2" xfId="6756" xr:uid="{00000000-0005-0000-0000-000085270000}"/>
    <cellStyle name="Normal 3 3 4 6 2 2 2 2" xfId="13952" xr:uid="{00000000-0005-0000-0000-000086270000}"/>
    <cellStyle name="Normal 3 3 4 6 2 2 3" xfId="10354" xr:uid="{00000000-0005-0000-0000-000087270000}"/>
    <cellStyle name="Normal 3 3 4 6 2 3" xfId="5004" xr:uid="{00000000-0005-0000-0000-000088270000}"/>
    <cellStyle name="Normal 3 3 4 6 2 3 2" xfId="12200" xr:uid="{00000000-0005-0000-0000-000089270000}"/>
    <cellStyle name="Normal 3 3 4 6 2 4" xfId="8602" xr:uid="{00000000-0005-0000-0000-00008A270000}"/>
    <cellStyle name="Normal 3 3 4 6 3" xfId="2282" xr:uid="{00000000-0005-0000-0000-00008B270000}"/>
    <cellStyle name="Normal 3 3 4 6 3 2" xfId="5880" xr:uid="{00000000-0005-0000-0000-00008C270000}"/>
    <cellStyle name="Normal 3 3 4 6 3 2 2" xfId="13076" xr:uid="{00000000-0005-0000-0000-00008D270000}"/>
    <cellStyle name="Normal 3 3 4 6 3 3" xfId="9478" xr:uid="{00000000-0005-0000-0000-00008E270000}"/>
    <cellStyle name="Normal 3 3 4 6 4" xfId="4128" xr:uid="{00000000-0005-0000-0000-00008F270000}"/>
    <cellStyle name="Normal 3 3 4 6 4 2" xfId="11324" xr:uid="{00000000-0005-0000-0000-000090270000}"/>
    <cellStyle name="Normal 3 3 4 6 5" xfId="7726" xr:uid="{00000000-0005-0000-0000-000091270000}"/>
    <cellStyle name="Normal 3 3 4 7" xfId="822" xr:uid="{00000000-0005-0000-0000-000092270000}"/>
    <cellStyle name="Normal 3 3 4 7 2" xfId="1698" xr:uid="{00000000-0005-0000-0000-000093270000}"/>
    <cellStyle name="Normal 3 3 4 7 2 2" xfId="3450" xr:uid="{00000000-0005-0000-0000-000094270000}"/>
    <cellStyle name="Normal 3 3 4 7 2 2 2" xfId="7048" xr:uid="{00000000-0005-0000-0000-000095270000}"/>
    <cellStyle name="Normal 3 3 4 7 2 2 2 2" xfId="14244" xr:uid="{00000000-0005-0000-0000-000096270000}"/>
    <cellStyle name="Normal 3 3 4 7 2 2 3" xfId="10646" xr:uid="{00000000-0005-0000-0000-000097270000}"/>
    <cellStyle name="Normal 3 3 4 7 2 3" xfId="5296" xr:uid="{00000000-0005-0000-0000-000098270000}"/>
    <cellStyle name="Normal 3 3 4 7 2 3 2" xfId="12492" xr:uid="{00000000-0005-0000-0000-000099270000}"/>
    <cellStyle name="Normal 3 3 4 7 2 4" xfId="8894" xr:uid="{00000000-0005-0000-0000-00009A270000}"/>
    <cellStyle name="Normal 3 3 4 7 3" xfId="2574" xr:uid="{00000000-0005-0000-0000-00009B270000}"/>
    <cellStyle name="Normal 3 3 4 7 3 2" xfId="6172" xr:uid="{00000000-0005-0000-0000-00009C270000}"/>
    <cellStyle name="Normal 3 3 4 7 3 2 2" xfId="13368" xr:uid="{00000000-0005-0000-0000-00009D270000}"/>
    <cellStyle name="Normal 3 3 4 7 3 3" xfId="9770" xr:uid="{00000000-0005-0000-0000-00009E270000}"/>
    <cellStyle name="Normal 3 3 4 7 4" xfId="4420" xr:uid="{00000000-0005-0000-0000-00009F270000}"/>
    <cellStyle name="Normal 3 3 4 7 4 2" xfId="11616" xr:uid="{00000000-0005-0000-0000-0000A0270000}"/>
    <cellStyle name="Normal 3 3 4 7 5" xfId="8018" xr:uid="{00000000-0005-0000-0000-0000A1270000}"/>
    <cellStyle name="Normal 3 3 4 8" xfId="1114" xr:uid="{00000000-0005-0000-0000-0000A2270000}"/>
    <cellStyle name="Normal 3 3 4 8 2" xfId="2866" xr:uid="{00000000-0005-0000-0000-0000A3270000}"/>
    <cellStyle name="Normal 3 3 4 8 2 2" xfId="6464" xr:uid="{00000000-0005-0000-0000-0000A4270000}"/>
    <cellStyle name="Normal 3 3 4 8 2 2 2" xfId="13660" xr:uid="{00000000-0005-0000-0000-0000A5270000}"/>
    <cellStyle name="Normal 3 3 4 8 2 3" xfId="10062" xr:uid="{00000000-0005-0000-0000-0000A6270000}"/>
    <cellStyle name="Normal 3 3 4 8 3" xfId="4712" xr:uid="{00000000-0005-0000-0000-0000A7270000}"/>
    <cellStyle name="Normal 3 3 4 8 3 2" xfId="11908" xr:uid="{00000000-0005-0000-0000-0000A8270000}"/>
    <cellStyle name="Normal 3 3 4 8 4" xfId="8310" xr:uid="{00000000-0005-0000-0000-0000A9270000}"/>
    <cellStyle name="Normal 3 3 4 9" xfId="1990" xr:uid="{00000000-0005-0000-0000-0000AA270000}"/>
    <cellStyle name="Normal 3 3 4 9 2" xfId="5588" xr:uid="{00000000-0005-0000-0000-0000AB270000}"/>
    <cellStyle name="Normal 3 3 4 9 2 2" xfId="12784" xr:uid="{00000000-0005-0000-0000-0000AC270000}"/>
    <cellStyle name="Normal 3 3 4 9 3" xfId="9186" xr:uid="{00000000-0005-0000-0000-0000AD270000}"/>
    <cellStyle name="Normal 3 3 5" xfId="80" xr:uid="{00000000-0005-0000-0000-0000AE270000}"/>
    <cellStyle name="Normal 3 3 5 10" xfId="7446" xr:uid="{00000000-0005-0000-0000-0000AF270000}"/>
    <cellStyle name="Normal 3 3 5 11" xfId="240" xr:uid="{00000000-0005-0000-0000-0000B0270000}"/>
    <cellStyle name="Normal 3 3 5 12" xfId="159" xr:uid="{00000000-0005-0000-0000-0000B1270000}"/>
    <cellStyle name="Normal 3 3 5 2" xfId="325" xr:uid="{00000000-0005-0000-0000-0000B2270000}"/>
    <cellStyle name="Normal 3 3 5 2 2" xfId="473" xr:uid="{00000000-0005-0000-0000-0000B3270000}"/>
    <cellStyle name="Normal 3 3 5 2 2 2" xfId="765" xr:uid="{00000000-0005-0000-0000-0000B4270000}"/>
    <cellStyle name="Normal 3 3 5 2 2 2 2" xfId="1644" xr:uid="{00000000-0005-0000-0000-0000B5270000}"/>
    <cellStyle name="Normal 3 3 5 2 2 2 2 2" xfId="3396" xr:uid="{00000000-0005-0000-0000-0000B6270000}"/>
    <cellStyle name="Normal 3 3 5 2 2 2 2 2 2" xfId="6994" xr:uid="{00000000-0005-0000-0000-0000B7270000}"/>
    <cellStyle name="Normal 3 3 5 2 2 2 2 2 2 2" xfId="14190" xr:uid="{00000000-0005-0000-0000-0000B8270000}"/>
    <cellStyle name="Normal 3 3 5 2 2 2 2 2 3" xfId="10592" xr:uid="{00000000-0005-0000-0000-0000B9270000}"/>
    <cellStyle name="Normal 3 3 5 2 2 2 2 3" xfId="5242" xr:uid="{00000000-0005-0000-0000-0000BA270000}"/>
    <cellStyle name="Normal 3 3 5 2 2 2 2 3 2" xfId="12438" xr:uid="{00000000-0005-0000-0000-0000BB270000}"/>
    <cellStyle name="Normal 3 3 5 2 2 2 2 4" xfId="8840" xr:uid="{00000000-0005-0000-0000-0000BC270000}"/>
    <cellStyle name="Normal 3 3 5 2 2 2 3" xfId="2520" xr:uid="{00000000-0005-0000-0000-0000BD270000}"/>
    <cellStyle name="Normal 3 3 5 2 2 2 3 2" xfId="6118" xr:uid="{00000000-0005-0000-0000-0000BE270000}"/>
    <cellStyle name="Normal 3 3 5 2 2 2 3 2 2" xfId="13314" xr:uid="{00000000-0005-0000-0000-0000BF270000}"/>
    <cellStyle name="Normal 3 3 5 2 2 2 3 3" xfId="9716" xr:uid="{00000000-0005-0000-0000-0000C0270000}"/>
    <cellStyle name="Normal 3 3 5 2 2 2 4" xfId="4366" xr:uid="{00000000-0005-0000-0000-0000C1270000}"/>
    <cellStyle name="Normal 3 3 5 2 2 2 4 2" xfId="11562" xr:uid="{00000000-0005-0000-0000-0000C2270000}"/>
    <cellStyle name="Normal 3 3 5 2 2 2 5" xfId="7964" xr:uid="{00000000-0005-0000-0000-0000C3270000}"/>
    <cellStyle name="Normal 3 3 5 2 2 3" xfId="1060" xr:uid="{00000000-0005-0000-0000-0000C4270000}"/>
    <cellStyle name="Normal 3 3 5 2 2 3 2" xfId="1936" xr:uid="{00000000-0005-0000-0000-0000C5270000}"/>
    <cellStyle name="Normal 3 3 5 2 2 3 2 2" xfId="3688" xr:uid="{00000000-0005-0000-0000-0000C6270000}"/>
    <cellStyle name="Normal 3 3 5 2 2 3 2 2 2" xfId="7286" xr:uid="{00000000-0005-0000-0000-0000C7270000}"/>
    <cellStyle name="Normal 3 3 5 2 2 3 2 2 2 2" xfId="14482" xr:uid="{00000000-0005-0000-0000-0000C8270000}"/>
    <cellStyle name="Normal 3 3 5 2 2 3 2 2 3" xfId="10884" xr:uid="{00000000-0005-0000-0000-0000C9270000}"/>
    <cellStyle name="Normal 3 3 5 2 2 3 2 3" xfId="5534" xr:uid="{00000000-0005-0000-0000-0000CA270000}"/>
    <cellStyle name="Normal 3 3 5 2 2 3 2 3 2" xfId="12730" xr:uid="{00000000-0005-0000-0000-0000CB270000}"/>
    <cellStyle name="Normal 3 3 5 2 2 3 2 4" xfId="9132" xr:uid="{00000000-0005-0000-0000-0000CC270000}"/>
    <cellStyle name="Normal 3 3 5 2 2 3 3" xfId="2812" xr:uid="{00000000-0005-0000-0000-0000CD270000}"/>
    <cellStyle name="Normal 3 3 5 2 2 3 3 2" xfId="6410" xr:uid="{00000000-0005-0000-0000-0000CE270000}"/>
    <cellStyle name="Normal 3 3 5 2 2 3 3 2 2" xfId="13606" xr:uid="{00000000-0005-0000-0000-0000CF270000}"/>
    <cellStyle name="Normal 3 3 5 2 2 3 3 3" xfId="10008" xr:uid="{00000000-0005-0000-0000-0000D0270000}"/>
    <cellStyle name="Normal 3 3 5 2 2 3 4" xfId="4658" xr:uid="{00000000-0005-0000-0000-0000D1270000}"/>
    <cellStyle name="Normal 3 3 5 2 2 3 4 2" xfId="11854" xr:uid="{00000000-0005-0000-0000-0000D2270000}"/>
    <cellStyle name="Normal 3 3 5 2 2 3 5" xfId="8256" xr:uid="{00000000-0005-0000-0000-0000D3270000}"/>
    <cellStyle name="Normal 3 3 5 2 2 4" xfId="1352" xr:uid="{00000000-0005-0000-0000-0000D4270000}"/>
    <cellStyle name="Normal 3 3 5 2 2 4 2" xfId="3104" xr:uid="{00000000-0005-0000-0000-0000D5270000}"/>
    <cellStyle name="Normal 3 3 5 2 2 4 2 2" xfId="6702" xr:uid="{00000000-0005-0000-0000-0000D6270000}"/>
    <cellStyle name="Normal 3 3 5 2 2 4 2 2 2" xfId="13898" xr:uid="{00000000-0005-0000-0000-0000D7270000}"/>
    <cellStyle name="Normal 3 3 5 2 2 4 2 3" xfId="10300" xr:uid="{00000000-0005-0000-0000-0000D8270000}"/>
    <cellStyle name="Normal 3 3 5 2 2 4 3" xfId="4950" xr:uid="{00000000-0005-0000-0000-0000D9270000}"/>
    <cellStyle name="Normal 3 3 5 2 2 4 3 2" xfId="12146" xr:uid="{00000000-0005-0000-0000-0000DA270000}"/>
    <cellStyle name="Normal 3 3 5 2 2 4 4" xfId="8548" xr:uid="{00000000-0005-0000-0000-0000DB270000}"/>
    <cellStyle name="Normal 3 3 5 2 2 5" xfId="2228" xr:uid="{00000000-0005-0000-0000-0000DC270000}"/>
    <cellStyle name="Normal 3 3 5 2 2 5 2" xfId="5826" xr:uid="{00000000-0005-0000-0000-0000DD270000}"/>
    <cellStyle name="Normal 3 3 5 2 2 5 2 2" xfId="13022" xr:uid="{00000000-0005-0000-0000-0000DE270000}"/>
    <cellStyle name="Normal 3 3 5 2 2 5 3" xfId="9424" xr:uid="{00000000-0005-0000-0000-0000DF270000}"/>
    <cellStyle name="Normal 3 3 5 2 2 6" xfId="4074" xr:uid="{00000000-0005-0000-0000-0000E0270000}"/>
    <cellStyle name="Normal 3 3 5 2 2 6 2" xfId="11270" xr:uid="{00000000-0005-0000-0000-0000E1270000}"/>
    <cellStyle name="Normal 3 3 5 2 2 7" xfId="7672" xr:uid="{00000000-0005-0000-0000-0000E2270000}"/>
    <cellStyle name="Normal 3 3 5 2 3" xfId="619" xr:uid="{00000000-0005-0000-0000-0000E3270000}"/>
    <cellStyle name="Normal 3 3 5 2 3 2" xfId="1498" xr:uid="{00000000-0005-0000-0000-0000E4270000}"/>
    <cellStyle name="Normal 3 3 5 2 3 2 2" xfId="3250" xr:uid="{00000000-0005-0000-0000-0000E5270000}"/>
    <cellStyle name="Normal 3 3 5 2 3 2 2 2" xfId="6848" xr:uid="{00000000-0005-0000-0000-0000E6270000}"/>
    <cellStyle name="Normal 3 3 5 2 3 2 2 2 2" xfId="14044" xr:uid="{00000000-0005-0000-0000-0000E7270000}"/>
    <cellStyle name="Normal 3 3 5 2 3 2 2 3" xfId="10446" xr:uid="{00000000-0005-0000-0000-0000E8270000}"/>
    <cellStyle name="Normal 3 3 5 2 3 2 3" xfId="5096" xr:uid="{00000000-0005-0000-0000-0000E9270000}"/>
    <cellStyle name="Normal 3 3 5 2 3 2 3 2" xfId="12292" xr:uid="{00000000-0005-0000-0000-0000EA270000}"/>
    <cellStyle name="Normal 3 3 5 2 3 2 4" xfId="8694" xr:uid="{00000000-0005-0000-0000-0000EB270000}"/>
    <cellStyle name="Normal 3 3 5 2 3 3" xfId="2374" xr:uid="{00000000-0005-0000-0000-0000EC270000}"/>
    <cellStyle name="Normal 3 3 5 2 3 3 2" xfId="5972" xr:uid="{00000000-0005-0000-0000-0000ED270000}"/>
    <cellStyle name="Normal 3 3 5 2 3 3 2 2" xfId="13168" xr:uid="{00000000-0005-0000-0000-0000EE270000}"/>
    <cellStyle name="Normal 3 3 5 2 3 3 3" xfId="9570" xr:uid="{00000000-0005-0000-0000-0000EF270000}"/>
    <cellStyle name="Normal 3 3 5 2 3 4" xfId="4220" xr:uid="{00000000-0005-0000-0000-0000F0270000}"/>
    <cellStyle name="Normal 3 3 5 2 3 4 2" xfId="11416" xr:uid="{00000000-0005-0000-0000-0000F1270000}"/>
    <cellStyle name="Normal 3 3 5 2 3 5" xfId="7818" xr:uid="{00000000-0005-0000-0000-0000F2270000}"/>
    <cellStyle name="Normal 3 3 5 2 4" xfId="914" xr:uid="{00000000-0005-0000-0000-0000F3270000}"/>
    <cellStyle name="Normal 3 3 5 2 4 2" xfId="1790" xr:uid="{00000000-0005-0000-0000-0000F4270000}"/>
    <cellStyle name="Normal 3 3 5 2 4 2 2" xfId="3542" xr:uid="{00000000-0005-0000-0000-0000F5270000}"/>
    <cellStyle name="Normal 3 3 5 2 4 2 2 2" xfId="7140" xr:uid="{00000000-0005-0000-0000-0000F6270000}"/>
    <cellStyle name="Normal 3 3 5 2 4 2 2 2 2" xfId="14336" xr:uid="{00000000-0005-0000-0000-0000F7270000}"/>
    <cellStyle name="Normal 3 3 5 2 4 2 2 3" xfId="10738" xr:uid="{00000000-0005-0000-0000-0000F8270000}"/>
    <cellStyle name="Normal 3 3 5 2 4 2 3" xfId="5388" xr:uid="{00000000-0005-0000-0000-0000F9270000}"/>
    <cellStyle name="Normal 3 3 5 2 4 2 3 2" xfId="12584" xr:uid="{00000000-0005-0000-0000-0000FA270000}"/>
    <cellStyle name="Normal 3 3 5 2 4 2 4" xfId="8986" xr:uid="{00000000-0005-0000-0000-0000FB270000}"/>
    <cellStyle name="Normal 3 3 5 2 4 3" xfId="2666" xr:uid="{00000000-0005-0000-0000-0000FC270000}"/>
    <cellStyle name="Normal 3 3 5 2 4 3 2" xfId="6264" xr:uid="{00000000-0005-0000-0000-0000FD270000}"/>
    <cellStyle name="Normal 3 3 5 2 4 3 2 2" xfId="13460" xr:uid="{00000000-0005-0000-0000-0000FE270000}"/>
    <cellStyle name="Normal 3 3 5 2 4 3 3" xfId="9862" xr:uid="{00000000-0005-0000-0000-0000FF270000}"/>
    <cellStyle name="Normal 3 3 5 2 4 4" xfId="4512" xr:uid="{00000000-0005-0000-0000-000000280000}"/>
    <cellStyle name="Normal 3 3 5 2 4 4 2" xfId="11708" xr:uid="{00000000-0005-0000-0000-000001280000}"/>
    <cellStyle name="Normal 3 3 5 2 4 5" xfId="8110" xr:uid="{00000000-0005-0000-0000-000002280000}"/>
    <cellStyle name="Normal 3 3 5 2 5" xfId="1206" xr:uid="{00000000-0005-0000-0000-000003280000}"/>
    <cellStyle name="Normal 3 3 5 2 5 2" xfId="2958" xr:uid="{00000000-0005-0000-0000-000004280000}"/>
    <cellStyle name="Normal 3 3 5 2 5 2 2" xfId="6556" xr:uid="{00000000-0005-0000-0000-000005280000}"/>
    <cellStyle name="Normal 3 3 5 2 5 2 2 2" xfId="13752" xr:uid="{00000000-0005-0000-0000-000006280000}"/>
    <cellStyle name="Normal 3 3 5 2 5 2 3" xfId="10154" xr:uid="{00000000-0005-0000-0000-000007280000}"/>
    <cellStyle name="Normal 3 3 5 2 5 3" xfId="4804" xr:uid="{00000000-0005-0000-0000-000008280000}"/>
    <cellStyle name="Normal 3 3 5 2 5 3 2" xfId="12000" xr:uid="{00000000-0005-0000-0000-000009280000}"/>
    <cellStyle name="Normal 3 3 5 2 5 4" xfId="8402" xr:uid="{00000000-0005-0000-0000-00000A280000}"/>
    <cellStyle name="Normal 3 3 5 2 6" xfId="2082" xr:uid="{00000000-0005-0000-0000-00000B280000}"/>
    <cellStyle name="Normal 3 3 5 2 6 2" xfId="5680" xr:uid="{00000000-0005-0000-0000-00000C280000}"/>
    <cellStyle name="Normal 3 3 5 2 6 2 2" xfId="12876" xr:uid="{00000000-0005-0000-0000-00000D280000}"/>
    <cellStyle name="Normal 3 3 5 2 6 3" xfId="9278" xr:uid="{00000000-0005-0000-0000-00000E280000}"/>
    <cellStyle name="Normal 3 3 5 2 7" xfId="3928" xr:uid="{00000000-0005-0000-0000-00000F280000}"/>
    <cellStyle name="Normal 3 3 5 2 7 2" xfId="11124" xr:uid="{00000000-0005-0000-0000-000010280000}"/>
    <cellStyle name="Normal 3 3 5 2 8" xfId="7526" xr:uid="{00000000-0005-0000-0000-000011280000}"/>
    <cellStyle name="Normal 3 3 5 3" xfId="393" xr:uid="{00000000-0005-0000-0000-000012280000}"/>
    <cellStyle name="Normal 3 3 5 3 2" xfId="685" xr:uid="{00000000-0005-0000-0000-000013280000}"/>
    <cellStyle name="Normal 3 3 5 3 2 2" xfId="1564" xr:uid="{00000000-0005-0000-0000-000014280000}"/>
    <cellStyle name="Normal 3 3 5 3 2 2 2" xfId="3316" xr:uid="{00000000-0005-0000-0000-000015280000}"/>
    <cellStyle name="Normal 3 3 5 3 2 2 2 2" xfId="6914" xr:uid="{00000000-0005-0000-0000-000016280000}"/>
    <cellStyle name="Normal 3 3 5 3 2 2 2 2 2" xfId="14110" xr:uid="{00000000-0005-0000-0000-000017280000}"/>
    <cellStyle name="Normal 3 3 5 3 2 2 2 3" xfId="10512" xr:uid="{00000000-0005-0000-0000-000018280000}"/>
    <cellStyle name="Normal 3 3 5 3 2 2 3" xfId="5162" xr:uid="{00000000-0005-0000-0000-000019280000}"/>
    <cellStyle name="Normal 3 3 5 3 2 2 3 2" xfId="12358" xr:uid="{00000000-0005-0000-0000-00001A280000}"/>
    <cellStyle name="Normal 3 3 5 3 2 2 4" xfId="8760" xr:uid="{00000000-0005-0000-0000-00001B280000}"/>
    <cellStyle name="Normal 3 3 5 3 2 3" xfId="2440" xr:uid="{00000000-0005-0000-0000-00001C280000}"/>
    <cellStyle name="Normal 3 3 5 3 2 3 2" xfId="6038" xr:uid="{00000000-0005-0000-0000-00001D280000}"/>
    <cellStyle name="Normal 3 3 5 3 2 3 2 2" xfId="13234" xr:uid="{00000000-0005-0000-0000-00001E280000}"/>
    <cellStyle name="Normal 3 3 5 3 2 3 3" xfId="9636" xr:uid="{00000000-0005-0000-0000-00001F280000}"/>
    <cellStyle name="Normal 3 3 5 3 2 4" xfId="4286" xr:uid="{00000000-0005-0000-0000-000020280000}"/>
    <cellStyle name="Normal 3 3 5 3 2 4 2" xfId="11482" xr:uid="{00000000-0005-0000-0000-000021280000}"/>
    <cellStyle name="Normal 3 3 5 3 2 5" xfId="7884" xr:uid="{00000000-0005-0000-0000-000022280000}"/>
    <cellStyle name="Normal 3 3 5 3 3" xfId="980" xr:uid="{00000000-0005-0000-0000-000023280000}"/>
    <cellStyle name="Normal 3 3 5 3 3 2" xfId="1856" xr:uid="{00000000-0005-0000-0000-000024280000}"/>
    <cellStyle name="Normal 3 3 5 3 3 2 2" xfId="3608" xr:uid="{00000000-0005-0000-0000-000025280000}"/>
    <cellStyle name="Normal 3 3 5 3 3 2 2 2" xfId="7206" xr:uid="{00000000-0005-0000-0000-000026280000}"/>
    <cellStyle name="Normal 3 3 5 3 3 2 2 2 2" xfId="14402" xr:uid="{00000000-0005-0000-0000-000027280000}"/>
    <cellStyle name="Normal 3 3 5 3 3 2 2 3" xfId="10804" xr:uid="{00000000-0005-0000-0000-000028280000}"/>
    <cellStyle name="Normal 3 3 5 3 3 2 3" xfId="5454" xr:uid="{00000000-0005-0000-0000-000029280000}"/>
    <cellStyle name="Normal 3 3 5 3 3 2 3 2" xfId="12650" xr:uid="{00000000-0005-0000-0000-00002A280000}"/>
    <cellStyle name="Normal 3 3 5 3 3 2 4" xfId="9052" xr:uid="{00000000-0005-0000-0000-00002B280000}"/>
    <cellStyle name="Normal 3 3 5 3 3 3" xfId="2732" xr:uid="{00000000-0005-0000-0000-00002C280000}"/>
    <cellStyle name="Normal 3 3 5 3 3 3 2" xfId="6330" xr:uid="{00000000-0005-0000-0000-00002D280000}"/>
    <cellStyle name="Normal 3 3 5 3 3 3 2 2" xfId="13526" xr:uid="{00000000-0005-0000-0000-00002E280000}"/>
    <cellStyle name="Normal 3 3 5 3 3 3 3" xfId="9928" xr:uid="{00000000-0005-0000-0000-00002F280000}"/>
    <cellStyle name="Normal 3 3 5 3 3 4" xfId="4578" xr:uid="{00000000-0005-0000-0000-000030280000}"/>
    <cellStyle name="Normal 3 3 5 3 3 4 2" xfId="11774" xr:uid="{00000000-0005-0000-0000-000031280000}"/>
    <cellStyle name="Normal 3 3 5 3 3 5" xfId="8176" xr:uid="{00000000-0005-0000-0000-000032280000}"/>
    <cellStyle name="Normal 3 3 5 3 4" xfId="1272" xr:uid="{00000000-0005-0000-0000-000033280000}"/>
    <cellStyle name="Normal 3 3 5 3 4 2" xfId="3024" xr:uid="{00000000-0005-0000-0000-000034280000}"/>
    <cellStyle name="Normal 3 3 5 3 4 2 2" xfId="6622" xr:uid="{00000000-0005-0000-0000-000035280000}"/>
    <cellStyle name="Normal 3 3 5 3 4 2 2 2" xfId="13818" xr:uid="{00000000-0005-0000-0000-000036280000}"/>
    <cellStyle name="Normal 3 3 5 3 4 2 3" xfId="10220" xr:uid="{00000000-0005-0000-0000-000037280000}"/>
    <cellStyle name="Normal 3 3 5 3 4 3" xfId="4870" xr:uid="{00000000-0005-0000-0000-000038280000}"/>
    <cellStyle name="Normal 3 3 5 3 4 3 2" xfId="12066" xr:uid="{00000000-0005-0000-0000-000039280000}"/>
    <cellStyle name="Normal 3 3 5 3 4 4" xfId="8468" xr:uid="{00000000-0005-0000-0000-00003A280000}"/>
    <cellStyle name="Normal 3 3 5 3 5" xfId="2148" xr:uid="{00000000-0005-0000-0000-00003B280000}"/>
    <cellStyle name="Normal 3 3 5 3 5 2" xfId="5746" xr:uid="{00000000-0005-0000-0000-00003C280000}"/>
    <cellStyle name="Normal 3 3 5 3 5 2 2" xfId="12942" xr:uid="{00000000-0005-0000-0000-00003D280000}"/>
    <cellStyle name="Normal 3 3 5 3 5 3" xfId="9344" xr:uid="{00000000-0005-0000-0000-00003E280000}"/>
    <cellStyle name="Normal 3 3 5 3 6" xfId="3994" xr:uid="{00000000-0005-0000-0000-00003F280000}"/>
    <cellStyle name="Normal 3 3 5 3 6 2" xfId="11190" xr:uid="{00000000-0005-0000-0000-000040280000}"/>
    <cellStyle name="Normal 3 3 5 3 7" xfId="7592" xr:uid="{00000000-0005-0000-0000-000041280000}"/>
    <cellStyle name="Normal 3 3 5 4" xfId="539" xr:uid="{00000000-0005-0000-0000-000042280000}"/>
    <cellStyle name="Normal 3 3 5 4 2" xfId="1418" xr:uid="{00000000-0005-0000-0000-000043280000}"/>
    <cellStyle name="Normal 3 3 5 4 2 2" xfId="3170" xr:uid="{00000000-0005-0000-0000-000044280000}"/>
    <cellStyle name="Normal 3 3 5 4 2 2 2" xfId="6768" xr:uid="{00000000-0005-0000-0000-000045280000}"/>
    <cellStyle name="Normal 3 3 5 4 2 2 2 2" xfId="13964" xr:uid="{00000000-0005-0000-0000-000046280000}"/>
    <cellStyle name="Normal 3 3 5 4 2 2 3" xfId="10366" xr:uid="{00000000-0005-0000-0000-000047280000}"/>
    <cellStyle name="Normal 3 3 5 4 2 3" xfId="5016" xr:uid="{00000000-0005-0000-0000-000048280000}"/>
    <cellStyle name="Normal 3 3 5 4 2 3 2" xfId="12212" xr:uid="{00000000-0005-0000-0000-000049280000}"/>
    <cellStyle name="Normal 3 3 5 4 2 4" xfId="8614" xr:uid="{00000000-0005-0000-0000-00004A280000}"/>
    <cellStyle name="Normal 3 3 5 4 3" xfId="2294" xr:uid="{00000000-0005-0000-0000-00004B280000}"/>
    <cellStyle name="Normal 3 3 5 4 3 2" xfId="5892" xr:uid="{00000000-0005-0000-0000-00004C280000}"/>
    <cellStyle name="Normal 3 3 5 4 3 2 2" xfId="13088" xr:uid="{00000000-0005-0000-0000-00004D280000}"/>
    <cellStyle name="Normal 3 3 5 4 3 3" xfId="9490" xr:uid="{00000000-0005-0000-0000-00004E280000}"/>
    <cellStyle name="Normal 3 3 5 4 4" xfId="4140" xr:uid="{00000000-0005-0000-0000-00004F280000}"/>
    <cellStyle name="Normal 3 3 5 4 4 2" xfId="11336" xr:uid="{00000000-0005-0000-0000-000050280000}"/>
    <cellStyle name="Normal 3 3 5 4 5" xfId="7738" xr:uid="{00000000-0005-0000-0000-000051280000}"/>
    <cellStyle name="Normal 3 3 5 5" xfId="834" xr:uid="{00000000-0005-0000-0000-000052280000}"/>
    <cellStyle name="Normal 3 3 5 5 2" xfId="1710" xr:uid="{00000000-0005-0000-0000-000053280000}"/>
    <cellStyle name="Normal 3 3 5 5 2 2" xfId="3462" xr:uid="{00000000-0005-0000-0000-000054280000}"/>
    <cellStyle name="Normal 3 3 5 5 2 2 2" xfId="7060" xr:uid="{00000000-0005-0000-0000-000055280000}"/>
    <cellStyle name="Normal 3 3 5 5 2 2 2 2" xfId="14256" xr:uid="{00000000-0005-0000-0000-000056280000}"/>
    <cellStyle name="Normal 3 3 5 5 2 2 3" xfId="10658" xr:uid="{00000000-0005-0000-0000-000057280000}"/>
    <cellStyle name="Normal 3 3 5 5 2 3" xfId="5308" xr:uid="{00000000-0005-0000-0000-000058280000}"/>
    <cellStyle name="Normal 3 3 5 5 2 3 2" xfId="12504" xr:uid="{00000000-0005-0000-0000-000059280000}"/>
    <cellStyle name="Normal 3 3 5 5 2 4" xfId="8906" xr:uid="{00000000-0005-0000-0000-00005A280000}"/>
    <cellStyle name="Normal 3 3 5 5 3" xfId="2586" xr:uid="{00000000-0005-0000-0000-00005B280000}"/>
    <cellStyle name="Normal 3 3 5 5 3 2" xfId="6184" xr:uid="{00000000-0005-0000-0000-00005C280000}"/>
    <cellStyle name="Normal 3 3 5 5 3 2 2" xfId="13380" xr:uid="{00000000-0005-0000-0000-00005D280000}"/>
    <cellStyle name="Normal 3 3 5 5 3 3" xfId="9782" xr:uid="{00000000-0005-0000-0000-00005E280000}"/>
    <cellStyle name="Normal 3 3 5 5 4" xfId="4432" xr:uid="{00000000-0005-0000-0000-00005F280000}"/>
    <cellStyle name="Normal 3 3 5 5 4 2" xfId="11628" xr:uid="{00000000-0005-0000-0000-000060280000}"/>
    <cellStyle name="Normal 3 3 5 5 5" xfId="8030" xr:uid="{00000000-0005-0000-0000-000061280000}"/>
    <cellStyle name="Normal 3 3 5 6" xfId="1126" xr:uid="{00000000-0005-0000-0000-000062280000}"/>
    <cellStyle name="Normal 3 3 5 6 2" xfId="2878" xr:uid="{00000000-0005-0000-0000-000063280000}"/>
    <cellStyle name="Normal 3 3 5 6 2 2" xfId="6476" xr:uid="{00000000-0005-0000-0000-000064280000}"/>
    <cellStyle name="Normal 3 3 5 6 2 2 2" xfId="13672" xr:uid="{00000000-0005-0000-0000-000065280000}"/>
    <cellStyle name="Normal 3 3 5 6 2 3" xfId="10074" xr:uid="{00000000-0005-0000-0000-000066280000}"/>
    <cellStyle name="Normal 3 3 5 6 3" xfId="4724" xr:uid="{00000000-0005-0000-0000-000067280000}"/>
    <cellStyle name="Normal 3 3 5 6 3 2" xfId="11920" xr:uid="{00000000-0005-0000-0000-000068280000}"/>
    <cellStyle name="Normal 3 3 5 6 4" xfId="8322" xr:uid="{00000000-0005-0000-0000-000069280000}"/>
    <cellStyle name="Normal 3 3 5 7" xfId="2002" xr:uid="{00000000-0005-0000-0000-00006A280000}"/>
    <cellStyle name="Normal 3 3 5 7 2" xfId="5600" xr:uid="{00000000-0005-0000-0000-00006B280000}"/>
    <cellStyle name="Normal 3 3 5 7 2 2" xfId="12796" xr:uid="{00000000-0005-0000-0000-00006C280000}"/>
    <cellStyle name="Normal 3 3 5 7 3" xfId="9198" xr:uid="{00000000-0005-0000-0000-00006D280000}"/>
    <cellStyle name="Normal 3 3 5 8" xfId="3768" xr:uid="{00000000-0005-0000-0000-00006E280000}"/>
    <cellStyle name="Normal 3 3 5 8 2" xfId="7366" xr:uid="{00000000-0005-0000-0000-00006F280000}"/>
    <cellStyle name="Normal 3 3 5 8 2 2" xfId="14562" xr:uid="{00000000-0005-0000-0000-000070280000}"/>
    <cellStyle name="Normal 3 3 5 8 3" xfId="10964" xr:uid="{00000000-0005-0000-0000-000071280000}"/>
    <cellStyle name="Normal 3 3 5 9" xfId="3848" xr:uid="{00000000-0005-0000-0000-000072280000}"/>
    <cellStyle name="Normal 3 3 5 9 2" xfId="11044" xr:uid="{00000000-0005-0000-0000-000073280000}"/>
    <cellStyle name="Normal 3 3 6" xfId="81" xr:uid="{00000000-0005-0000-0000-000074280000}"/>
    <cellStyle name="Normal 3 3 6 10" xfId="7468" xr:uid="{00000000-0005-0000-0000-000075280000}"/>
    <cellStyle name="Normal 3 3 6 11" xfId="263" xr:uid="{00000000-0005-0000-0000-000076280000}"/>
    <cellStyle name="Normal 3 3 6 12" xfId="181" xr:uid="{00000000-0005-0000-0000-000077280000}"/>
    <cellStyle name="Normal 3 3 6 2" xfId="348" xr:uid="{00000000-0005-0000-0000-000078280000}"/>
    <cellStyle name="Normal 3 3 6 2 2" xfId="495" xr:uid="{00000000-0005-0000-0000-000079280000}"/>
    <cellStyle name="Normal 3 3 6 2 2 2" xfId="787" xr:uid="{00000000-0005-0000-0000-00007A280000}"/>
    <cellStyle name="Normal 3 3 6 2 2 2 2" xfId="1666" xr:uid="{00000000-0005-0000-0000-00007B280000}"/>
    <cellStyle name="Normal 3 3 6 2 2 2 2 2" xfId="3418" xr:uid="{00000000-0005-0000-0000-00007C280000}"/>
    <cellStyle name="Normal 3 3 6 2 2 2 2 2 2" xfId="7016" xr:uid="{00000000-0005-0000-0000-00007D280000}"/>
    <cellStyle name="Normal 3 3 6 2 2 2 2 2 2 2" xfId="14212" xr:uid="{00000000-0005-0000-0000-00007E280000}"/>
    <cellStyle name="Normal 3 3 6 2 2 2 2 2 3" xfId="10614" xr:uid="{00000000-0005-0000-0000-00007F280000}"/>
    <cellStyle name="Normal 3 3 6 2 2 2 2 3" xfId="5264" xr:uid="{00000000-0005-0000-0000-000080280000}"/>
    <cellStyle name="Normal 3 3 6 2 2 2 2 3 2" xfId="12460" xr:uid="{00000000-0005-0000-0000-000081280000}"/>
    <cellStyle name="Normal 3 3 6 2 2 2 2 4" xfId="8862" xr:uid="{00000000-0005-0000-0000-000082280000}"/>
    <cellStyle name="Normal 3 3 6 2 2 2 3" xfId="2542" xr:uid="{00000000-0005-0000-0000-000083280000}"/>
    <cellStyle name="Normal 3 3 6 2 2 2 3 2" xfId="6140" xr:uid="{00000000-0005-0000-0000-000084280000}"/>
    <cellStyle name="Normal 3 3 6 2 2 2 3 2 2" xfId="13336" xr:uid="{00000000-0005-0000-0000-000085280000}"/>
    <cellStyle name="Normal 3 3 6 2 2 2 3 3" xfId="9738" xr:uid="{00000000-0005-0000-0000-000086280000}"/>
    <cellStyle name="Normal 3 3 6 2 2 2 4" xfId="4388" xr:uid="{00000000-0005-0000-0000-000087280000}"/>
    <cellStyle name="Normal 3 3 6 2 2 2 4 2" xfId="11584" xr:uid="{00000000-0005-0000-0000-000088280000}"/>
    <cellStyle name="Normal 3 3 6 2 2 2 5" xfId="7986" xr:uid="{00000000-0005-0000-0000-000089280000}"/>
    <cellStyle name="Normal 3 3 6 2 2 3" xfId="1082" xr:uid="{00000000-0005-0000-0000-00008A280000}"/>
    <cellStyle name="Normal 3 3 6 2 2 3 2" xfId="1958" xr:uid="{00000000-0005-0000-0000-00008B280000}"/>
    <cellStyle name="Normal 3 3 6 2 2 3 2 2" xfId="3710" xr:uid="{00000000-0005-0000-0000-00008C280000}"/>
    <cellStyle name="Normal 3 3 6 2 2 3 2 2 2" xfId="7308" xr:uid="{00000000-0005-0000-0000-00008D280000}"/>
    <cellStyle name="Normal 3 3 6 2 2 3 2 2 2 2" xfId="14504" xr:uid="{00000000-0005-0000-0000-00008E280000}"/>
    <cellStyle name="Normal 3 3 6 2 2 3 2 2 3" xfId="10906" xr:uid="{00000000-0005-0000-0000-00008F280000}"/>
    <cellStyle name="Normal 3 3 6 2 2 3 2 3" xfId="5556" xr:uid="{00000000-0005-0000-0000-000090280000}"/>
    <cellStyle name="Normal 3 3 6 2 2 3 2 3 2" xfId="12752" xr:uid="{00000000-0005-0000-0000-000091280000}"/>
    <cellStyle name="Normal 3 3 6 2 2 3 2 4" xfId="9154" xr:uid="{00000000-0005-0000-0000-000092280000}"/>
    <cellStyle name="Normal 3 3 6 2 2 3 3" xfId="2834" xr:uid="{00000000-0005-0000-0000-000093280000}"/>
    <cellStyle name="Normal 3 3 6 2 2 3 3 2" xfId="6432" xr:uid="{00000000-0005-0000-0000-000094280000}"/>
    <cellStyle name="Normal 3 3 6 2 2 3 3 2 2" xfId="13628" xr:uid="{00000000-0005-0000-0000-000095280000}"/>
    <cellStyle name="Normal 3 3 6 2 2 3 3 3" xfId="10030" xr:uid="{00000000-0005-0000-0000-000096280000}"/>
    <cellStyle name="Normal 3 3 6 2 2 3 4" xfId="4680" xr:uid="{00000000-0005-0000-0000-000097280000}"/>
    <cellStyle name="Normal 3 3 6 2 2 3 4 2" xfId="11876" xr:uid="{00000000-0005-0000-0000-000098280000}"/>
    <cellStyle name="Normal 3 3 6 2 2 3 5" xfId="8278" xr:uid="{00000000-0005-0000-0000-000099280000}"/>
    <cellStyle name="Normal 3 3 6 2 2 4" xfId="1374" xr:uid="{00000000-0005-0000-0000-00009A280000}"/>
    <cellStyle name="Normal 3 3 6 2 2 4 2" xfId="3126" xr:uid="{00000000-0005-0000-0000-00009B280000}"/>
    <cellStyle name="Normal 3 3 6 2 2 4 2 2" xfId="6724" xr:uid="{00000000-0005-0000-0000-00009C280000}"/>
    <cellStyle name="Normal 3 3 6 2 2 4 2 2 2" xfId="13920" xr:uid="{00000000-0005-0000-0000-00009D280000}"/>
    <cellStyle name="Normal 3 3 6 2 2 4 2 3" xfId="10322" xr:uid="{00000000-0005-0000-0000-00009E280000}"/>
    <cellStyle name="Normal 3 3 6 2 2 4 3" xfId="4972" xr:uid="{00000000-0005-0000-0000-00009F280000}"/>
    <cellStyle name="Normal 3 3 6 2 2 4 3 2" xfId="12168" xr:uid="{00000000-0005-0000-0000-0000A0280000}"/>
    <cellStyle name="Normal 3 3 6 2 2 4 4" xfId="8570" xr:uid="{00000000-0005-0000-0000-0000A1280000}"/>
    <cellStyle name="Normal 3 3 6 2 2 5" xfId="2250" xr:uid="{00000000-0005-0000-0000-0000A2280000}"/>
    <cellStyle name="Normal 3 3 6 2 2 5 2" xfId="5848" xr:uid="{00000000-0005-0000-0000-0000A3280000}"/>
    <cellStyle name="Normal 3 3 6 2 2 5 2 2" xfId="13044" xr:uid="{00000000-0005-0000-0000-0000A4280000}"/>
    <cellStyle name="Normal 3 3 6 2 2 5 3" xfId="9446" xr:uid="{00000000-0005-0000-0000-0000A5280000}"/>
    <cellStyle name="Normal 3 3 6 2 2 6" xfId="4096" xr:uid="{00000000-0005-0000-0000-0000A6280000}"/>
    <cellStyle name="Normal 3 3 6 2 2 6 2" xfId="11292" xr:uid="{00000000-0005-0000-0000-0000A7280000}"/>
    <cellStyle name="Normal 3 3 6 2 2 7" xfId="7694" xr:uid="{00000000-0005-0000-0000-0000A8280000}"/>
    <cellStyle name="Normal 3 3 6 2 3" xfId="641" xr:uid="{00000000-0005-0000-0000-0000A9280000}"/>
    <cellStyle name="Normal 3 3 6 2 3 2" xfId="1520" xr:uid="{00000000-0005-0000-0000-0000AA280000}"/>
    <cellStyle name="Normal 3 3 6 2 3 2 2" xfId="3272" xr:uid="{00000000-0005-0000-0000-0000AB280000}"/>
    <cellStyle name="Normal 3 3 6 2 3 2 2 2" xfId="6870" xr:uid="{00000000-0005-0000-0000-0000AC280000}"/>
    <cellStyle name="Normal 3 3 6 2 3 2 2 2 2" xfId="14066" xr:uid="{00000000-0005-0000-0000-0000AD280000}"/>
    <cellStyle name="Normal 3 3 6 2 3 2 2 3" xfId="10468" xr:uid="{00000000-0005-0000-0000-0000AE280000}"/>
    <cellStyle name="Normal 3 3 6 2 3 2 3" xfId="5118" xr:uid="{00000000-0005-0000-0000-0000AF280000}"/>
    <cellStyle name="Normal 3 3 6 2 3 2 3 2" xfId="12314" xr:uid="{00000000-0005-0000-0000-0000B0280000}"/>
    <cellStyle name="Normal 3 3 6 2 3 2 4" xfId="8716" xr:uid="{00000000-0005-0000-0000-0000B1280000}"/>
    <cellStyle name="Normal 3 3 6 2 3 3" xfId="2396" xr:uid="{00000000-0005-0000-0000-0000B2280000}"/>
    <cellStyle name="Normal 3 3 6 2 3 3 2" xfId="5994" xr:uid="{00000000-0005-0000-0000-0000B3280000}"/>
    <cellStyle name="Normal 3 3 6 2 3 3 2 2" xfId="13190" xr:uid="{00000000-0005-0000-0000-0000B4280000}"/>
    <cellStyle name="Normal 3 3 6 2 3 3 3" xfId="9592" xr:uid="{00000000-0005-0000-0000-0000B5280000}"/>
    <cellStyle name="Normal 3 3 6 2 3 4" xfId="4242" xr:uid="{00000000-0005-0000-0000-0000B6280000}"/>
    <cellStyle name="Normal 3 3 6 2 3 4 2" xfId="11438" xr:uid="{00000000-0005-0000-0000-0000B7280000}"/>
    <cellStyle name="Normal 3 3 6 2 3 5" xfId="7840" xr:uid="{00000000-0005-0000-0000-0000B8280000}"/>
    <cellStyle name="Normal 3 3 6 2 4" xfId="936" xr:uid="{00000000-0005-0000-0000-0000B9280000}"/>
    <cellStyle name="Normal 3 3 6 2 4 2" xfId="1812" xr:uid="{00000000-0005-0000-0000-0000BA280000}"/>
    <cellStyle name="Normal 3 3 6 2 4 2 2" xfId="3564" xr:uid="{00000000-0005-0000-0000-0000BB280000}"/>
    <cellStyle name="Normal 3 3 6 2 4 2 2 2" xfId="7162" xr:uid="{00000000-0005-0000-0000-0000BC280000}"/>
    <cellStyle name="Normal 3 3 6 2 4 2 2 2 2" xfId="14358" xr:uid="{00000000-0005-0000-0000-0000BD280000}"/>
    <cellStyle name="Normal 3 3 6 2 4 2 2 3" xfId="10760" xr:uid="{00000000-0005-0000-0000-0000BE280000}"/>
    <cellStyle name="Normal 3 3 6 2 4 2 3" xfId="5410" xr:uid="{00000000-0005-0000-0000-0000BF280000}"/>
    <cellStyle name="Normal 3 3 6 2 4 2 3 2" xfId="12606" xr:uid="{00000000-0005-0000-0000-0000C0280000}"/>
    <cellStyle name="Normal 3 3 6 2 4 2 4" xfId="9008" xr:uid="{00000000-0005-0000-0000-0000C1280000}"/>
    <cellStyle name="Normal 3 3 6 2 4 3" xfId="2688" xr:uid="{00000000-0005-0000-0000-0000C2280000}"/>
    <cellStyle name="Normal 3 3 6 2 4 3 2" xfId="6286" xr:uid="{00000000-0005-0000-0000-0000C3280000}"/>
    <cellStyle name="Normal 3 3 6 2 4 3 2 2" xfId="13482" xr:uid="{00000000-0005-0000-0000-0000C4280000}"/>
    <cellStyle name="Normal 3 3 6 2 4 3 3" xfId="9884" xr:uid="{00000000-0005-0000-0000-0000C5280000}"/>
    <cellStyle name="Normal 3 3 6 2 4 4" xfId="4534" xr:uid="{00000000-0005-0000-0000-0000C6280000}"/>
    <cellStyle name="Normal 3 3 6 2 4 4 2" xfId="11730" xr:uid="{00000000-0005-0000-0000-0000C7280000}"/>
    <cellStyle name="Normal 3 3 6 2 4 5" xfId="8132" xr:uid="{00000000-0005-0000-0000-0000C8280000}"/>
    <cellStyle name="Normal 3 3 6 2 5" xfId="1228" xr:uid="{00000000-0005-0000-0000-0000C9280000}"/>
    <cellStyle name="Normal 3 3 6 2 5 2" xfId="2980" xr:uid="{00000000-0005-0000-0000-0000CA280000}"/>
    <cellStyle name="Normal 3 3 6 2 5 2 2" xfId="6578" xr:uid="{00000000-0005-0000-0000-0000CB280000}"/>
    <cellStyle name="Normal 3 3 6 2 5 2 2 2" xfId="13774" xr:uid="{00000000-0005-0000-0000-0000CC280000}"/>
    <cellStyle name="Normal 3 3 6 2 5 2 3" xfId="10176" xr:uid="{00000000-0005-0000-0000-0000CD280000}"/>
    <cellStyle name="Normal 3 3 6 2 5 3" xfId="4826" xr:uid="{00000000-0005-0000-0000-0000CE280000}"/>
    <cellStyle name="Normal 3 3 6 2 5 3 2" xfId="12022" xr:uid="{00000000-0005-0000-0000-0000CF280000}"/>
    <cellStyle name="Normal 3 3 6 2 5 4" xfId="8424" xr:uid="{00000000-0005-0000-0000-0000D0280000}"/>
    <cellStyle name="Normal 3 3 6 2 6" xfId="2104" xr:uid="{00000000-0005-0000-0000-0000D1280000}"/>
    <cellStyle name="Normal 3 3 6 2 6 2" xfId="5702" xr:uid="{00000000-0005-0000-0000-0000D2280000}"/>
    <cellStyle name="Normal 3 3 6 2 6 2 2" xfId="12898" xr:uid="{00000000-0005-0000-0000-0000D3280000}"/>
    <cellStyle name="Normal 3 3 6 2 6 3" xfId="9300" xr:uid="{00000000-0005-0000-0000-0000D4280000}"/>
    <cellStyle name="Normal 3 3 6 2 7" xfId="3950" xr:uid="{00000000-0005-0000-0000-0000D5280000}"/>
    <cellStyle name="Normal 3 3 6 2 7 2" xfId="11146" xr:uid="{00000000-0005-0000-0000-0000D6280000}"/>
    <cellStyle name="Normal 3 3 6 2 8" xfId="7548" xr:uid="{00000000-0005-0000-0000-0000D7280000}"/>
    <cellStyle name="Normal 3 3 6 3" xfId="415" xr:uid="{00000000-0005-0000-0000-0000D8280000}"/>
    <cellStyle name="Normal 3 3 6 3 2" xfId="707" xr:uid="{00000000-0005-0000-0000-0000D9280000}"/>
    <cellStyle name="Normal 3 3 6 3 2 2" xfId="1586" xr:uid="{00000000-0005-0000-0000-0000DA280000}"/>
    <cellStyle name="Normal 3 3 6 3 2 2 2" xfId="3338" xr:uid="{00000000-0005-0000-0000-0000DB280000}"/>
    <cellStyle name="Normal 3 3 6 3 2 2 2 2" xfId="6936" xr:uid="{00000000-0005-0000-0000-0000DC280000}"/>
    <cellStyle name="Normal 3 3 6 3 2 2 2 2 2" xfId="14132" xr:uid="{00000000-0005-0000-0000-0000DD280000}"/>
    <cellStyle name="Normal 3 3 6 3 2 2 2 3" xfId="10534" xr:uid="{00000000-0005-0000-0000-0000DE280000}"/>
    <cellStyle name="Normal 3 3 6 3 2 2 3" xfId="5184" xr:uid="{00000000-0005-0000-0000-0000DF280000}"/>
    <cellStyle name="Normal 3 3 6 3 2 2 3 2" xfId="12380" xr:uid="{00000000-0005-0000-0000-0000E0280000}"/>
    <cellStyle name="Normal 3 3 6 3 2 2 4" xfId="8782" xr:uid="{00000000-0005-0000-0000-0000E1280000}"/>
    <cellStyle name="Normal 3 3 6 3 2 3" xfId="2462" xr:uid="{00000000-0005-0000-0000-0000E2280000}"/>
    <cellStyle name="Normal 3 3 6 3 2 3 2" xfId="6060" xr:uid="{00000000-0005-0000-0000-0000E3280000}"/>
    <cellStyle name="Normal 3 3 6 3 2 3 2 2" xfId="13256" xr:uid="{00000000-0005-0000-0000-0000E4280000}"/>
    <cellStyle name="Normal 3 3 6 3 2 3 3" xfId="9658" xr:uid="{00000000-0005-0000-0000-0000E5280000}"/>
    <cellStyle name="Normal 3 3 6 3 2 4" xfId="4308" xr:uid="{00000000-0005-0000-0000-0000E6280000}"/>
    <cellStyle name="Normal 3 3 6 3 2 4 2" xfId="11504" xr:uid="{00000000-0005-0000-0000-0000E7280000}"/>
    <cellStyle name="Normal 3 3 6 3 2 5" xfId="7906" xr:uid="{00000000-0005-0000-0000-0000E8280000}"/>
    <cellStyle name="Normal 3 3 6 3 3" xfId="1002" xr:uid="{00000000-0005-0000-0000-0000E9280000}"/>
    <cellStyle name="Normal 3 3 6 3 3 2" xfId="1878" xr:uid="{00000000-0005-0000-0000-0000EA280000}"/>
    <cellStyle name="Normal 3 3 6 3 3 2 2" xfId="3630" xr:uid="{00000000-0005-0000-0000-0000EB280000}"/>
    <cellStyle name="Normal 3 3 6 3 3 2 2 2" xfId="7228" xr:uid="{00000000-0005-0000-0000-0000EC280000}"/>
    <cellStyle name="Normal 3 3 6 3 3 2 2 2 2" xfId="14424" xr:uid="{00000000-0005-0000-0000-0000ED280000}"/>
    <cellStyle name="Normal 3 3 6 3 3 2 2 3" xfId="10826" xr:uid="{00000000-0005-0000-0000-0000EE280000}"/>
    <cellStyle name="Normal 3 3 6 3 3 2 3" xfId="5476" xr:uid="{00000000-0005-0000-0000-0000EF280000}"/>
    <cellStyle name="Normal 3 3 6 3 3 2 3 2" xfId="12672" xr:uid="{00000000-0005-0000-0000-0000F0280000}"/>
    <cellStyle name="Normal 3 3 6 3 3 2 4" xfId="9074" xr:uid="{00000000-0005-0000-0000-0000F1280000}"/>
    <cellStyle name="Normal 3 3 6 3 3 3" xfId="2754" xr:uid="{00000000-0005-0000-0000-0000F2280000}"/>
    <cellStyle name="Normal 3 3 6 3 3 3 2" xfId="6352" xr:uid="{00000000-0005-0000-0000-0000F3280000}"/>
    <cellStyle name="Normal 3 3 6 3 3 3 2 2" xfId="13548" xr:uid="{00000000-0005-0000-0000-0000F4280000}"/>
    <cellStyle name="Normal 3 3 6 3 3 3 3" xfId="9950" xr:uid="{00000000-0005-0000-0000-0000F5280000}"/>
    <cellStyle name="Normal 3 3 6 3 3 4" xfId="4600" xr:uid="{00000000-0005-0000-0000-0000F6280000}"/>
    <cellStyle name="Normal 3 3 6 3 3 4 2" xfId="11796" xr:uid="{00000000-0005-0000-0000-0000F7280000}"/>
    <cellStyle name="Normal 3 3 6 3 3 5" xfId="8198" xr:uid="{00000000-0005-0000-0000-0000F8280000}"/>
    <cellStyle name="Normal 3 3 6 3 4" xfId="1294" xr:uid="{00000000-0005-0000-0000-0000F9280000}"/>
    <cellStyle name="Normal 3 3 6 3 4 2" xfId="3046" xr:uid="{00000000-0005-0000-0000-0000FA280000}"/>
    <cellStyle name="Normal 3 3 6 3 4 2 2" xfId="6644" xr:uid="{00000000-0005-0000-0000-0000FB280000}"/>
    <cellStyle name="Normal 3 3 6 3 4 2 2 2" xfId="13840" xr:uid="{00000000-0005-0000-0000-0000FC280000}"/>
    <cellStyle name="Normal 3 3 6 3 4 2 3" xfId="10242" xr:uid="{00000000-0005-0000-0000-0000FD280000}"/>
    <cellStyle name="Normal 3 3 6 3 4 3" xfId="4892" xr:uid="{00000000-0005-0000-0000-0000FE280000}"/>
    <cellStyle name="Normal 3 3 6 3 4 3 2" xfId="12088" xr:uid="{00000000-0005-0000-0000-0000FF280000}"/>
    <cellStyle name="Normal 3 3 6 3 4 4" xfId="8490" xr:uid="{00000000-0005-0000-0000-000000290000}"/>
    <cellStyle name="Normal 3 3 6 3 5" xfId="2170" xr:uid="{00000000-0005-0000-0000-000001290000}"/>
    <cellStyle name="Normal 3 3 6 3 5 2" xfId="5768" xr:uid="{00000000-0005-0000-0000-000002290000}"/>
    <cellStyle name="Normal 3 3 6 3 5 2 2" xfId="12964" xr:uid="{00000000-0005-0000-0000-000003290000}"/>
    <cellStyle name="Normal 3 3 6 3 5 3" xfId="9366" xr:uid="{00000000-0005-0000-0000-000004290000}"/>
    <cellStyle name="Normal 3 3 6 3 6" xfId="4016" xr:uid="{00000000-0005-0000-0000-000005290000}"/>
    <cellStyle name="Normal 3 3 6 3 6 2" xfId="11212" xr:uid="{00000000-0005-0000-0000-000006290000}"/>
    <cellStyle name="Normal 3 3 6 3 7" xfId="7614" xr:uid="{00000000-0005-0000-0000-000007290000}"/>
    <cellStyle name="Normal 3 3 6 4" xfId="561" xr:uid="{00000000-0005-0000-0000-000008290000}"/>
    <cellStyle name="Normal 3 3 6 4 2" xfId="1440" xr:uid="{00000000-0005-0000-0000-000009290000}"/>
    <cellStyle name="Normal 3 3 6 4 2 2" xfId="3192" xr:uid="{00000000-0005-0000-0000-00000A290000}"/>
    <cellStyle name="Normal 3 3 6 4 2 2 2" xfId="6790" xr:uid="{00000000-0005-0000-0000-00000B290000}"/>
    <cellStyle name="Normal 3 3 6 4 2 2 2 2" xfId="13986" xr:uid="{00000000-0005-0000-0000-00000C290000}"/>
    <cellStyle name="Normal 3 3 6 4 2 2 3" xfId="10388" xr:uid="{00000000-0005-0000-0000-00000D290000}"/>
    <cellStyle name="Normal 3 3 6 4 2 3" xfId="5038" xr:uid="{00000000-0005-0000-0000-00000E290000}"/>
    <cellStyle name="Normal 3 3 6 4 2 3 2" xfId="12234" xr:uid="{00000000-0005-0000-0000-00000F290000}"/>
    <cellStyle name="Normal 3 3 6 4 2 4" xfId="8636" xr:uid="{00000000-0005-0000-0000-000010290000}"/>
    <cellStyle name="Normal 3 3 6 4 3" xfId="2316" xr:uid="{00000000-0005-0000-0000-000011290000}"/>
    <cellStyle name="Normal 3 3 6 4 3 2" xfId="5914" xr:uid="{00000000-0005-0000-0000-000012290000}"/>
    <cellStyle name="Normal 3 3 6 4 3 2 2" xfId="13110" xr:uid="{00000000-0005-0000-0000-000013290000}"/>
    <cellStyle name="Normal 3 3 6 4 3 3" xfId="9512" xr:uid="{00000000-0005-0000-0000-000014290000}"/>
    <cellStyle name="Normal 3 3 6 4 4" xfId="4162" xr:uid="{00000000-0005-0000-0000-000015290000}"/>
    <cellStyle name="Normal 3 3 6 4 4 2" xfId="11358" xr:uid="{00000000-0005-0000-0000-000016290000}"/>
    <cellStyle name="Normal 3 3 6 4 5" xfId="7760" xr:uid="{00000000-0005-0000-0000-000017290000}"/>
    <cellStyle name="Normal 3 3 6 5" xfId="856" xr:uid="{00000000-0005-0000-0000-000018290000}"/>
    <cellStyle name="Normal 3 3 6 5 2" xfId="1732" xr:uid="{00000000-0005-0000-0000-000019290000}"/>
    <cellStyle name="Normal 3 3 6 5 2 2" xfId="3484" xr:uid="{00000000-0005-0000-0000-00001A290000}"/>
    <cellStyle name="Normal 3 3 6 5 2 2 2" xfId="7082" xr:uid="{00000000-0005-0000-0000-00001B290000}"/>
    <cellStyle name="Normal 3 3 6 5 2 2 2 2" xfId="14278" xr:uid="{00000000-0005-0000-0000-00001C290000}"/>
    <cellStyle name="Normal 3 3 6 5 2 2 3" xfId="10680" xr:uid="{00000000-0005-0000-0000-00001D290000}"/>
    <cellStyle name="Normal 3 3 6 5 2 3" xfId="5330" xr:uid="{00000000-0005-0000-0000-00001E290000}"/>
    <cellStyle name="Normal 3 3 6 5 2 3 2" xfId="12526" xr:uid="{00000000-0005-0000-0000-00001F290000}"/>
    <cellStyle name="Normal 3 3 6 5 2 4" xfId="8928" xr:uid="{00000000-0005-0000-0000-000020290000}"/>
    <cellStyle name="Normal 3 3 6 5 3" xfId="2608" xr:uid="{00000000-0005-0000-0000-000021290000}"/>
    <cellStyle name="Normal 3 3 6 5 3 2" xfId="6206" xr:uid="{00000000-0005-0000-0000-000022290000}"/>
    <cellStyle name="Normal 3 3 6 5 3 2 2" xfId="13402" xr:uid="{00000000-0005-0000-0000-000023290000}"/>
    <cellStyle name="Normal 3 3 6 5 3 3" xfId="9804" xr:uid="{00000000-0005-0000-0000-000024290000}"/>
    <cellStyle name="Normal 3 3 6 5 4" xfId="4454" xr:uid="{00000000-0005-0000-0000-000025290000}"/>
    <cellStyle name="Normal 3 3 6 5 4 2" xfId="11650" xr:uid="{00000000-0005-0000-0000-000026290000}"/>
    <cellStyle name="Normal 3 3 6 5 5" xfId="8052" xr:uid="{00000000-0005-0000-0000-000027290000}"/>
    <cellStyle name="Normal 3 3 6 6" xfId="1148" xr:uid="{00000000-0005-0000-0000-000028290000}"/>
    <cellStyle name="Normal 3 3 6 6 2" xfId="2900" xr:uid="{00000000-0005-0000-0000-000029290000}"/>
    <cellStyle name="Normal 3 3 6 6 2 2" xfId="6498" xr:uid="{00000000-0005-0000-0000-00002A290000}"/>
    <cellStyle name="Normal 3 3 6 6 2 2 2" xfId="13694" xr:uid="{00000000-0005-0000-0000-00002B290000}"/>
    <cellStyle name="Normal 3 3 6 6 2 3" xfId="10096" xr:uid="{00000000-0005-0000-0000-00002C290000}"/>
    <cellStyle name="Normal 3 3 6 6 3" xfId="4746" xr:uid="{00000000-0005-0000-0000-00002D290000}"/>
    <cellStyle name="Normal 3 3 6 6 3 2" xfId="11942" xr:uid="{00000000-0005-0000-0000-00002E290000}"/>
    <cellStyle name="Normal 3 3 6 6 4" xfId="8344" xr:uid="{00000000-0005-0000-0000-00002F290000}"/>
    <cellStyle name="Normal 3 3 6 7" xfId="2024" xr:uid="{00000000-0005-0000-0000-000030290000}"/>
    <cellStyle name="Normal 3 3 6 7 2" xfId="5622" xr:uid="{00000000-0005-0000-0000-000031290000}"/>
    <cellStyle name="Normal 3 3 6 7 2 2" xfId="12818" xr:uid="{00000000-0005-0000-0000-000032290000}"/>
    <cellStyle name="Normal 3 3 6 7 3" xfId="9220" xr:uid="{00000000-0005-0000-0000-000033290000}"/>
    <cellStyle name="Normal 3 3 6 8" xfId="3790" xr:uid="{00000000-0005-0000-0000-000034290000}"/>
    <cellStyle name="Normal 3 3 6 8 2" xfId="7388" xr:uid="{00000000-0005-0000-0000-000035290000}"/>
    <cellStyle name="Normal 3 3 6 8 2 2" xfId="14584" xr:uid="{00000000-0005-0000-0000-000036290000}"/>
    <cellStyle name="Normal 3 3 6 8 3" xfId="10986" xr:uid="{00000000-0005-0000-0000-000037290000}"/>
    <cellStyle name="Normal 3 3 6 9" xfId="3870" xr:uid="{00000000-0005-0000-0000-000038290000}"/>
    <cellStyle name="Normal 3 3 6 9 2" xfId="11066" xr:uid="{00000000-0005-0000-0000-000039290000}"/>
    <cellStyle name="Normal 3 3 7" xfId="82" xr:uid="{00000000-0005-0000-0000-00003A290000}"/>
    <cellStyle name="Normal 3 3 7 10" xfId="289" xr:uid="{00000000-0005-0000-0000-00003B290000}"/>
    <cellStyle name="Normal 3 3 7 11" xfId="205" xr:uid="{00000000-0005-0000-0000-00003C290000}"/>
    <cellStyle name="Normal 3 3 7 2" xfId="439" xr:uid="{00000000-0005-0000-0000-00003D290000}"/>
    <cellStyle name="Normal 3 3 7 2 2" xfId="731" xr:uid="{00000000-0005-0000-0000-00003E290000}"/>
    <cellStyle name="Normal 3 3 7 2 2 2" xfId="1610" xr:uid="{00000000-0005-0000-0000-00003F290000}"/>
    <cellStyle name="Normal 3 3 7 2 2 2 2" xfId="3362" xr:uid="{00000000-0005-0000-0000-000040290000}"/>
    <cellStyle name="Normal 3 3 7 2 2 2 2 2" xfId="6960" xr:uid="{00000000-0005-0000-0000-000041290000}"/>
    <cellStyle name="Normal 3 3 7 2 2 2 2 2 2" xfId="14156" xr:uid="{00000000-0005-0000-0000-000042290000}"/>
    <cellStyle name="Normal 3 3 7 2 2 2 2 3" xfId="10558" xr:uid="{00000000-0005-0000-0000-000043290000}"/>
    <cellStyle name="Normal 3 3 7 2 2 2 3" xfId="5208" xr:uid="{00000000-0005-0000-0000-000044290000}"/>
    <cellStyle name="Normal 3 3 7 2 2 2 3 2" xfId="12404" xr:uid="{00000000-0005-0000-0000-000045290000}"/>
    <cellStyle name="Normal 3 3 7 2 2 2 4" xfId="8806" xr:uid="{00000000-0005-0000-0000-000046290000}"/>
    <cellStyle name="Normal 3 3 7 2 2 3" xfId="2486" xr:uid="{00000000-0005-0000-0000-000047290000}"/>
    <cellStyle name="Normal 3 3 7 2 2 3 2" xfId="6084" xr:uid="{00000000-0005-0000-0000-000048290000}"/>
    <cellStyle name="Normal 3 3 7 2 2 3 2 2" xfId="13280" xr:uid="{00000000-0005-0000-0000-000049290000}"/>
    <cellStyle name="Normal 3 3 7 2 2 3 3" xfId="9682" xr:uid="{00000000-0005-0000-0000-00004A290000}"/>
    <cellStyle name="Normal 3 3 7 2 2 4" xfId="4332" xr:uid="{00000000-0005-0000-0000-00004B290000}"/>
    <cellStyle name="Normal 3 3 7 2 2 4 2" xfId="11528" xr:uid="{00000000-0005-0000-0000-00004C290000}"/>
    <cellStyle name="Normal 3 3 7 2 2 5" xfId="7930" xr:uid="{00000000-0005-0000-0000-00004D290000}"/>
    <cellStyle name="Normal 3 3 7 2 3" xfId="1026" xr:uid="{00000000-0005-0000-0000-00004E290000}"/>
    <cellStyle name="Normal 3 3 7 2 3 2" xfId="1902" xr:uid="{00000000-0005-0000-0000-00004F290000}"/>
    <cellStyle name="Normal 3 3 7 2 3 2 2" xfId="3654" xr:uid="{00000000-0005-0000-0000-000050290000}"/>
    <cellStyle name="Normal 3 3 7 2 3 2 2 2" xfId="7252" xr:uid="{00000000-0005-0000-0000-000051290000}"/>
    <cellStyle name="Normal 3 3 7 2 3 2 2 2 2" xfId="14448" xr:uid="{00000000-0005-0000-0000-000052290000}"/>
    <cellStyle name="Normal 3 3 7 2 3 2 2 3" xfId="10850" xr:uid="{00000000-0005-0000-0000-000053290000}"/>
    <cellStyle name="Normal 3 3 7 2 3 2 3" xfId="5500" xr:uid="{00000000-0005-0000-0000-000054290000}"/>
    <cellStyle name="Normal 3 3 7 2 3 2 3 2" xfId="12696" xr:uid="{00000000-0005-0000-0000-000055290000}"/>
    <cellStyle name="Normal 3 3 7 2 3 2 4" xfId="9098" xr:uid="{00000000-0005-0000-0000-000056290000}"/>
    <cellStyle name="Normal 3 3 7 2 3 3" xfId="2778" xr:uid="{00000000-0005-0000-0000-000057290000}"/>
    <cellStyle name="Normal 3 3 7 2 3 3 2" xfId="6376" xr:uid="{00000000-0005-0000-0000-000058290000}"/>
    <cellStyle name="Normal 3 3 7 2 3 3 2 2" xfId="13572" xr:uid="{00000000-0005-0000-0000-000059290000}"/>
    <cellStyle name="Normal 3 3 7 2 3 3 3" xfId="9974" xr:uid="{00000000-0005-0000-0000-00005A290000}"/>
    <cellStyle name="Normal 3 3 7 2 3 4" xfId="4624" xr:uid="{00000000-0005-0000-0000-00005B290000}"/>
    <cellStyle name="Normal 3 3 7 2 3 4 2" xfId="11820" xr:uid="{00000000-0005-0000-0000-00005C290000}"/>
    <cellStyle name="Normal 3 3 7 2 3 5" xfId="8222" xr:uid="{00000000-0005-0000-0000-00005D290000}"/>
    <cellStyle name="Normal 3 3 7 2 4" xfId="1318" xr:uid="{00000000-0005-0000-0000-00005E290000}"/>
    <cellStyle name="Normal 3 3 7 2 4 2" xfId="3070" xr:uid="{00000000-0005-0000-0000-00005F290000}"/>
    <cellStyle name="Normal 3 3 7 2 4 2 2" xfId="6668" xr:uid="{00000000-0005-0000-0000-000060290000}"/>
    <cellStyle name="Normal 3 3 7 2 4 2 2 2" xfId="13864" xr:uid="{00000000-0005-0000-0000-000061290000}"/>
    <cellStyle name="Normal 3 3 7 2 4 2 3" xfId="10266" xr:uid="{00000000-0005-0000-0000-000062290000}"/>
    <cellStyle name="Normal 3 3 7 2 4 3" xfId="4916" xr:uid="{00000000-0005-0000-0000-000063290000}"/>
    <cellStyle name="Normal 3 3 7 2 4 3 2" xfId="12112" xr:uid="{00000000-0005-0000-0000-000064290000}"/>
    <cellStyle name="Normal 3 3 7 2 4 4" xfId="8514" xr:uid="{00000000-0005-0000-0000-000065290000}"/>
    <cellStyle name="Normal 3 3 7 2 5" xfId="2194" xr:uid="{00000000-0005-0000-0000-000066290000}"/>
    <cellStyle name="Normal 3 3 7 2 5 2" xfId="5792" xr:uid="{00000000-0005-0000-0000-000067290000}"/>
    <cellStyle name="Normal 3 3 7 2 5 2 2" xfId="12988" xr:uid="{00000000-0005-0000-0000-000068290000}"/>
    <cellStyle name="Normal 3 3 7 2 5 3" xfId="9390" xr:uid="{00000000-0005-0000-0000-000069290000}"/>
    <cellStyle name="Normal 3 3 7 2 6" xfId="4040" xr:uid="{00000000-0005-0000-0000-00006A290000}"/>
    <cellStyle name="Normal 3 3 7 2 6 2" xfId="11236" xr:uid="{00000000-0005-0000-0000-00006B290000}"/>
    <cellStyle name="Normal 3 3 7 2 7" xfId="7638" xr:uid="{00000000-0005-0000-0000-00006C290000}"/>
    <cellStyle name="Normal 3 3 7 3" xfId="585" xr:uid="{00000000-0005-0000-0000-00006D290000}"/>
    <cellStyle name="Normal 3 3 7 3 2" xfId="1464" xr:uid="{00000000-0005-0000-0000-00006E290000}"/>
    <cellStyle name="Normal 3 3 7 3 2 2" xfId="3216" xr:uid="{00000000-0005-0000-0000-00006F290000}"/>
    <cellStyle name="Normal 3 3 7 3 2 2 2" xfId="6814" xr:uid="{00000000-0005-0000-0000-000070290000}"/>
    <cellStyle name="Normal 3 3 7 3 2 2 2 2" xfId="14010" xr:uid="{00000000-0005-0000-0000-000071290000}"/>
    <cellStyle name="Normal 3 3 7 3 2 2 3" xfId="10412" xr:uid="{00000000-0005-0000-0000-000072290000}"/>
    <cellStyle name="Normal 3 3 7 3 2 3" xfId="5062" xr:uid="{00000000-0005-0000-0000-000073290000}"/>
    <cellStyle name="Normal 3 3 7 3 2 3 2" xfId="12258" xr:uid="{00000000-0005-0000-0000-000074290000}"/>
    <cellStyle name="Normal 3 3 7 3 2 4" xfId="8660" xr:uid="{00000000-0005-0000-0000-000075290000}"/>
    <cellStyle name="Normal 3 3 7 3 3" xfId="2340" xr:uid="{00000000-0005-0000-0000-000076290000}"/>
    <cellStyle name="Normal 3 3 7 3 3 2" xfId="5938" xr:uid="{00000000-0005-0000-0000-000077290000}"/>
    <cellStyle name="Normal 3 3 7 3 3 2 2" xfId="13134" xr:uid="{00000000-0005-0000-0000-000078290000}"/>
    <cellStyle name="Normal 3 3 7 3 3 3" xfId="9536" xr:uid="{00000000-0005-0000-0000-000079290000}"/>
    <cellStyle name="Normal 3 3 7 3 4" xfId="4186" xr:uid="{00000000-0005-0000-0000-00007A290000}"/>
    <cellStyle name="Normal 3 3 7 3 4 2" xfId="11382" xr:uid="{00000000-0005-0000-0000-00007B290000}"/>
    <cellStyle name="Normal 3 3 7 3 5" xfId="7784" xr:uid="{00000000-0005-0000-0000-00007C290000}"/>
    <cellStyle name="Normal 3 3 7 4" xfId="880" xr:uid="{00000000-0005-0000-0000-00007D290000}"/>
    <cellStyle name="Normal 3 3 7 4 2" xfId="1756" xr:uid="{00000000-0005-0000-0000-00007E290000}"/>
    <cellStyle name="Normal 3 3 7 4 2 2" xfId="3508" xr:uid="{00000000-0005-0000-0000-00007F290000}"/>
    <cellStyle name="Normal 3 3 7 4 2 2 2" xfId="7106" xr:uid="{00000000-0005-0000-0000-000080290000}"/>
    <cellStyle name="Normal 3 3 7 4 2 2 2 2" xfId="14302" xr:uid="{00000000-0005-0000-0000-000081290000}"/>
    <cellStyle name="Normal 3 3 7 4 2 2 3" xfId="10704" xr:uid="{00000000-0005-0000-0000-000082290000}"/>
    <cellStyle name="Normal 3 3 7 4 2 3" xfId="5354" xr:uid="{00000000-0005-0000-0000-000083290000}"/>
    <cellStyle name="Normal 3 3 7 4 2 3 2" xfId="12550" xr:uid="{00000000-0005-0000-0000-000084290000}"/>
    <cellStyle name="Normal 3 3 7 4 2 4" xfId="8952" xr:uid="{00000000-0005-0000-0000-000085290000}"/>
    <cellStyle name="Normal 3 3 7 4 3" xfId="2632" xr:uid="{00000000-0005-0000-0000-000086290000}"/>
    <cellStyle name="Normal 3 3 7 4 3 2" xfId="6230" xr:uid="{00000000-0005-0000-0000-000087290000}"/>
    <cellStyle name="Normal 3 3 7 4 3 2 2" xfId="13426" xr:uid="{00000000-0005-0000-0000-000088290000}"/>
    <cellStyle name="Normal 3 3 7 4 3 3" xfId="9828" xr:uid="{00000000-0005-0000-0000-000089290000}"/>
    <cellStyle name="Normal 3 3 7 4 4" xfId="4478" xr:uid="{00000000-0005-0000-0000-00008A290000}"/>
    <cellStyle name="Normal 3 3 7 4 4 2" xfId="11674" xr:uid="{00000000-0005-0000-0000-00008B290000}"/>
    <cellStyle name="Normal 3 3 7 4 5" xfId="8076" xr:uid="{00000000-0005-0000-0000-00008C290000}"/>
    <cellStyle name="Normal 3 3 7 5" xfId="1172" xr:uid="{00000000-0005-0000-0000-00008D290000}"/>
    <cellStyle name="Normal 3 3 7 5 2" xfId="2924" xr:uid="{00000000-0005-0000-0000-00008E290000}"/>
    <cellStyle name="Normal 3 3 7 5 2 2" xfId="6522" xr:uid="{00000000-0005-0000-0000-00008F290000}"/>
    <cellStyle name="Normal 3 3 7 5 2 2 2" xfId="13718" xr:uid="{00000000-0005-0000-0000-000090290000}"/>
    <cellStyle name="Normal 3 3 7 5 2 3" xfId="10120" xr:uid="{00000000-0005-0000-0000-000091290000}"/>
    <cellStyle name="Normal 3 3 7 5 3" xfId="4770" xr:uid="{00000000-0005-0000-0000-000092290000}"/>
    <cellStyle name="Normal 3 3 7 5 3 2" xfId="11966" xr:uid="{00000000-0005-0000-0000-000093290000}"/>
    <cellStyle name="Normal 3 3 7 5 4" xfId="8368" xr:uid="{00000000-0005-0000-0000-000094290000}"/>
    <cellStyle name="Normal 3 3 7 6" xfId="2048" xr:uid="{00000000-0005-0000-0000-000095290000}"/>
    <cellStyle name="Normal 3 3 7 6 2" xfId="5646" xr:uid="{00000000-0005-0000-0000-000096290000}"/>
    <cellStyle name="Normal 3 3 7 6 2 2" xfId="12842" xr:uid="{00000000-0005-0000-0000-000097290000}"/>
    <cellStyle name="Normal 3 3 7 6 3" xfId="9244" xr:uid="{00000000-0005-0000-0000-000098290000}"/>
    <cellStyle name="Normal 3 3 7 7" xfId="3814" xr:uid="{00000000-0005-0000-0000-000099290000}"/>
    <cellStyle name="Normal 3 3 7 7 2" xfId="7412" xr:uid="{00000000-0005-0000-0000-00009A290000}"/>
    <cellStyle name="Normal 3 3 7 7 2 2" xfId="14608" xr:uid="{00000000-0005-0000-0000-00009B290000}"/>
    <cellStyle name="Normal 3 3 7 7 3" xfId="11010" xr:uid="{00000000-0005-0000-0000-00009C290000}"/>
    <cellStyle name="Normal 3 3 7 8" xfId="3894" xr:uid="{00000000-0005-0000-0000-00009D290000}"/>
    <cellStyle name="Normal 3 3 7 8 2" xfId="11090" xr:uid="{00000000-0005-0000-0000-00009E290000}"/>
    <cellStyle name="Normal 3 3 7 9" xfId="7492" xr:uid="{00000000-0005-0000-0000-00009F290000}"/>
    <cellStyle name="Normal 3 3 8" xfId="83" xr:uid="{00000000-0005-0000-0000-0000A0290000}"/>
    <cellStyle name="Normal 3 3 8 10" xfId="301" xr:uid="{00000000-0005-0000-0000-0000A1290000}"/>
    <cellStyle name="Normal 3 3 8 11" xfId="137" xr:uid="{00000000-0005-0000-0000-0000A2290000}"/>
    <cellStyle name="Normal 3 3 8 2" xfId="451" xr:uid="{00000000-0005-0000-0000-0000A3290000}"/>
    <cellStyle name="Normal 3 3 8 2 2" xfId="743" xr:uid="{00000000-0005-0000-0000-0000A4290000}"/>
    <cellStyle name="Normal 3 3 8 2 2 2" xfId="1622" xr:uid="{00000000-0005-0000-0000-0000A5290000}"/>
    <cellStyle name="Normal 3 3 8 2 2 2 2" xfId="3374" xr:uid="{00000000-0005-0000-0000-0000A6290000}"/>
    <cellStyle name="Normal 3 3 8 2 2 2 2 2" xfId="6972" xr:uid="{00000000-0005-0000-0000-0000A7290000}"/>
    <cellStyle name="Normal 3 3 8 2 2 2 2 2 2" xfId="14168" xr:uid="{00000000-0005-0000-0000-0000A8290000}"/>
    <cellStyle name="Normal 3 3 8 2 2 2 2 3" xfId="10570" xr:uid="{00000000-0005-0000-0000-0000A9290000}"/>
    <cellStyle name="Normal 3 3 8 2 2 2 3" xfId="5220" xr:uid="{00000000-0005-0000-0000-0000AA290000}"/>
    <cellStyle name="Normal 3 3 8 2 2 2 3 2" xfId="12416" xr:uid="{00000000-0005-0000-0000-0000AB290000}"/>
    <cellStyle name="Normal 3 3 8 2 2 2 4" xfId="8818" xr:uid="{00000000-0005-0000-0000-0000AC290000}"/>
    <cellStyle name="Normal 3 3 8 2 2 3" xfId="2498" xr:uid="{00000000-0005-0000-0000-0000AD290000}"/>
    <cellStyle name="Normal 3 3 8 2 2 3 2" xfId="6096" xr:uid="{00000000-0005-0000-0000-0000AE290000}"/>
    <cellStyle name="Normal 3 3 8 2 2 3 2 2" xfId="13292" xr:uid="{00000000-0005-0000-0000-0000AF290000}"/>
    <cellStyle name="Normal 3 3 8 2 2 3 3" xfId="9694" xr:uid="{00000000-0005-0000-0000-0000B0290000}"/>
    <cellStyle name="Normal 3 3 8 2 2 4" xfId="4344" xr:uid="{00000000-0005-0000-0000-0000B1290000}"/>
    <cellStyle name="Normal 3 3 8 2 2 4 2" xfId="11540" xr:uid="{00000000-0005-0000-0000-0000B2290000}"/>
    <cellStyle name="Normal 3 3 8 2 2 5" xfId="7942" xr:uid="{00000000-0005-0000-0000-0000B3290000}"/>
    <cellStyle name="Normal 3 3 8 2 3" xfId="1038" xr:uid="{00000000-0005-0000-0000-0000B4290000}"/>
    <cellStyle name="Normal 3 3 8 2 3 2" xfId="1914" xr:uid="{00000000-0005-0000-0000-0000B5290000}"/>
    <cellStyle name="Normal 3 3 8 2 3 2 2" xfId="3666" xr:uid="{00000000-0005-0000-0000-0000B6290000}"/>
    <cellStyle name="Normal 3 3 8 2 3 2 2 2" xfId="7264" xr:uid="{00000000-0005-0000-0000-0000B7290000}"/>
    <cellStyle name="Normal 3 3 8 2 3 2 2 2 2" xfId="14460" xr:uid="{00000000-0005-0000-0000-0000B8290000}"/>
    <cellStyle name="Normal 3 3 8 2 3 2 2 3" xfId="10862" xr:uid="{00000000-0005-0000-0000-0000B9290000}"/>
    <cellStyle name="Normal 3 3 8 2 3 2 3" xfId="5512" xr:uid="{00000000-0005-0000-0000-0000BA290000}"/>
    <cellStyle name="Normal 3 3 8 2 3 2 3 2" xfId="12708" xr:uid="{00000000-0005-0000-0000-0000BB290000}"/>
    <cellStyle name="Normal 3 3 8 2 3 2 4" xfId="9110" xr:uid="{00000000-0005-0000-0000-0000BC290000}"/>
    <cellStyle name="Normal 3 3 8 2 3 3" xfId="2790" xr:uid="{00000000-0005-0000-0000-0000BD290000}"/>
    <cellStyle name="Normal 3 3 8 2 3 3 2" xfId="6388" xr:uid="{00000000-0005-0000-0000-0000BE290000}"/>
    <cellStyle name="Normal 3 3 8 2 3 3 2 2" xfId="13584" xr:uid="{00000000-0005-0000-0000-0000BF290000}"/>
    <cellStyle name="Normal 3 3 8 2 3 3 3" xfId="9986" xr:uid="{00000000-0005-0000-0000-0000C0290000}"/>
    <cellStyle name="Normal 3 3 8 2 3 4" xfId="4636" xr:uid="{00000000-0005-0000-0000-0000C1290000}"/>
    <cellStyle name="Normal 3 3 8 2 3 4 2" xfId="11832" xr:uid="{00000000-0005-0000-0000-0000C2290000}"/>
    <cellStyle name="Normal 3 3 8 2 3 5" xfId="8234" xr:uid="{00000000-0005-0000-0000-0000C3290000}"/>
    <cellStyle name="Normal 3 3 8 2 4" xfId="1330" xr:uid="{00000000-0005-0000-0000-0000C4290000}"/>
    <cellStyle name="Normal 3 3 8 2 4 2" xfId="3082" xr:uid="{00000000-0005-0000-0000-0000C5290000}"/>
    <cellStyle name="Normal 3 3 8 2 4 2 2" xfId="6680" xr:uid="{00000000-0005-0000-0000-0000C6290000}"/>
    <cellStyle name="Normal 3 3 8 2 4 2 2 2" xfId="13876" xr:uid="{00000000-0005-0000-0000-0000C7290000}"/>
    <cellStyle name="Normal 3 3 8 2 4 2 3" xfId="10278" xr:uid="{00000000-0005-0000-0000-0000C8290000}"/>
    <cellStyle name="Normal 3 3 8 2 4 3" xfId="4928" xr:uid="{00000000-0005-0000-0000-0000C9290000}"/>
    <cellStyle name="Normal 3 3 8 2 4 3 2" xfId="12124" xr:uid="{00000000-0005-0000-0000-0000CA290000}"/>
    <cellStyle name="Normal 3 3 8 2 4 4" xfId="8526" xr:uid="{00000000-0005-0000-0000-0000CB290000}"/>
    <cellStyle name="Normal 3 3 8 2 5" xfId="2206" xr:uid="{00000000-0005-0000-0000-0000CC290000}"/>
    <cellStyle name="Normal 3 3 8 2 5 2" xfId="5804" xr:uid="{00000000-0005-0000-0000-0000CD290000}"/>
    <cellStyle name="Normal 3 3 8 2 5 2 2" xfId="13000" xr:uid="{00000000-0005-0000-0000-0000CE290000}"/>
    <cellStyle name="Normal 3 3 8 2 5 3" xfId="9402" xr:uid="{00000000-0005-0000-0000-0000CF290000}"/>
    <cellStyle name="Normal 3 3 8 2 6" xfId="4052" xr:uid="{00000000-0005-0000-0000-0000D0290000}"/>
    <cellStyle name="Normal 3 3 8 2 6 2" xfId="11248" xr:uid="{00000000-0005-0000-0000-0000D1290000}"/>
    <cellStyle name="Normal 3 3 8 2 7" xfId="7650" xr:uid="{00000000-0005-0000-0000-0000D2290000}"/>
    <cellStyle name="Normal 3 3 8 3" xfId="597" xr:uid="{00000000-0005-0000-0000-0000D3290000}"/>
    <cellStyle name="Normal 3 3 8 3 2" xfId="1476" xr:uid="{00000000-0005-0000-0000-0000D4290000}"/>
    <cellStyle name="Normal 3 3 8 3 2 2" xfId="3228" xr:uid="{00000000-0005-0000-0000-0000D5290000}"/>
    <cellStyle name="Normal 3 3 8 3 2 2 2" xfId="6826" xr:uid="{00000000-0005-0000-0000-0000D6290000}"/>
    <cellStyle name="Normal 3 3 8 3 2 2 2 2" xfId="14022" xr:uid="{00000000-0005-0000-0000-0000D7290000}"/>
    <cellStyle name="Normal 3 3 8 3 2 2 3" xfId="10424" xr:uid="{00000000-0005-0000-0000-0000D8290000}"/>
    <cellStyle name="Normal 3 3 8 3 2 3" xfId="5074" xr:uid="{00000000-0005-0000-0000-0000D9290000}"/>
    <cellStyle name="Normal 3 3 8 3 2 3 2" xfId="12270" xr:uid="{00000000-0005-0000-0000-0000DA290000}"/>
    <cellStyle name="Normal 3 3 8 3 2 4" xfId="8672" xr:uid="{00000000-0005-0000-0000-0000DB290000}"/>
    <cellStyle name="Normal 3 3 8 3 3" xfId="2352" xr:uid="{00000000-0005-0000-0000-0000DC290000}"/>
    <cellStyle name="Normal 3 3 8 3 3 2" xfId="5950" xr:uid="{00000000-0005-0000-0000-0000DD290000}"/>
    <cellStyle name="Normal 3 3 8 3 3 2 2" xfId="13146" xr:uid="{00000000-0005-0000-0000-0000DE290000}"/>
    <cellStyle name="Normal 3 3 8 3 3 3" xfId="9548" xr:uid="{00000000-0005-0000-0000-0000DF290000}"/>
    <cellStyle name="Normal 3 3 8 3 4" xfId="4198" xr:uid="{00000000-0005-0000-0000-0000E0290000}"/>
    <cellStyle name="Normal 3 3 8 3 4 2" xfId="11394" xr:uid="{00000000-0005-0000-0000-0000E1290000}"/>
    <cellStyle name="Normal 3 3 8 3 5" xfId="7796" xr:uid="{00000000-0005-0000-0000-0000E2290000}"/>
    <cellStyle name="Normal 3 3 8 4" xfId="892" xr:uid="{00000000-0005-0000-0000-0000E3290000}"/>
    <cellStyle name="Normal 3 3 8 4 2" xfId="1768" xr:uid="{00000000-0005-0000-0000-0000E4290000}"/>
    <cellStyle name="Normal 3 3 8 4 2 2" xfId="3520" xr:uid="{00000000-0005-0000-0000-0000E5290000}"/>
    <cellStyle name="Normal 3 3 8 4 2 2 2" xfId="7118" xr:uid="{00000000-0005-0000-0000-0000E6290000}"/>
    <cellStyle name="Normal 3 3 8 4 2 2 2 2" xfId="14314" xr:uid="{00000000-0005-0000-0000-0000E7290000}"/>
    <cellStyle name="Normal 3 3 8 4 2 2 3" xfId="10716" xr:uid="{00000000-0005-0000-0000-0000E8290000}"/>
    <cellStyle name="Normal 3 3 8 4 2 3" xfId="5366" xr:uid="{00000000-0005-0000-0000-0000E9290000}"/>
    <cellStyle name="Normal 3 3 8 4 2 3 2" xfId="12562" xr:uid="{00000000-0005-0000-0000-0000EA290000}"/>
    <cellStyle name="Normal 3 3 8 4 2 4" xfId="8964" xr:uid="{00000000-0005-0000-0000-0000EB290000}"/>
    <cellStyle name="Normal 3 3 8 4 3" xfId="2644" xr:uid="{00000000-0005-0000-0000-0000EC290000}"/>
    <cellStyle name="Normal 3 3 8 4 3 2" xfId="6242" xr:uid="{00000000-0005-0000-0000-0000ED290000}"/>
    <cellStyle name="Normal 3 3 8 4 3 2 2" xfId="13438" xr:uid="{00000000-0005-0000-0000-0000EE290000}"/>
    <cellStyle name="Normal 3 3 8 4 3 3" xfId="9840" xr:uid="{00000000-0005-0000-0000-0000EF290000}"/>
    <cellStyle name="Normal 3 3 8 4 4" xfId="4490" xr:uid="{00000000-0005-0000-0000-0000F0290000}"/>
    <cellStyle name="Normal 3 3 8 4 4 2" xfId="11686" xr:uid="{00000000-0005-0000-0000-0000F1290000}"/>
    <cellStyle name="Normal 3 3 8 4 5" xfId="8088" xr:uid="{00000000-0005-0000-0000-0000F2290000}"/>
    <cellStyle name="Normal 3 3 8 5" xfId="1184" xr:uid="{00000000-0005-0000-0000-0000F3290000}"/>
    <cellStyle name="Normal 3 3 8 5 2" xfId="2936" xr:uid="{00000000-0005-0000-0000-0000F4290000}"/>
    <cellStyle name="Normal 3 3 8 5 2 2" xfId="6534" xr:uid="{00000000-0005-0000-0000-0000F5290000}"/>
    <cellStyle name="Normal 3 3 8 5 2 2 2" xfId="13730" xr:uid="{00000000-0005-0000-0000-0000F6290000}"/>
    <cellStyle name="Normal 3 3 8 5 2 3" xfId="10132" xr:uid="{00000000-0005-0000-0000-0000F7290000}"/>
    <cellStyle name="Normal 3 3 8 5 3" xfId="4782" xr:uid="{00000000-0005-0000-0000-0000F8290000}"/>
    <cellStyle name="Normal 3 3 8 5 3 2" xfId="11978" xr:uid="{00000000-0005-0000-0000-0000F9290000}"/>
    <cellStyle name="Normal 3 3 8 5 4" xfId="8380" xr:uid="{00000000-0005-0000-0000-0000FA290000}"/>
    <cellStyle name="Normal 3 3 8 6" xfId="2060" xr:uid="{00000000-0005-0000-0000-0000FB290000}"/>
    <cellStyle name="Normal 3 3 8 6 2" xfId="5658" xr:uid="{00000000-0005-0000-0000-0000FC290000}"/>
    <cellStyle name="Normal 3 3 8 6 2 2" xfId="12854" xr:uid="{00000000-0005-0000-0000-0000FD290000}"/>
    <cellStyle name="Normal 3 3 8 6 3" xfId="9256" xr:uid="{00000000-0005-0000-0000-0000FE290000}"/>
    <cellStyle name="Normal 3 3 8 7" xfId="3746" xr:uid="{00000000-0005-0000-0000-0000FF290000}"/>
    <cellStyle name="Normal 3 3 8 7 2" xfId="7344" xr:uid="{00000000-0005-0000-0000-0000002A0000}"/>
    <cellStyle name="Normal 3 3 8 7 2 2" xfId="14540" xr:uid="{00000000-0005-0000-0000-0000012A0000}"/>
    <cellStyle name="Normal 3 3 8 7 3" xfId="10942" xr:uid="{00000000-0005-0000-0000-0000022A0000}"/>
    <cellStyle name="Normal 3 3 8 8" xfId="3906" xr:uid="{00000000-0005-0000-0000-0000032A0000}"/>
    <cellStyle name="Normal 3 3 8 8 2" xfId="11102" xr:uid="{00000000-0005-0000-0000-0000042A0000}"/>
    <cellStyle name="Normal 3 3 8 9" xfId="7504" xr:uid="{00000000-0005-0000-0000-0000052A0000}"/>
    <cellStyle name="Normal 3 3 9" xfId="371" xr:uid="{00000000-0005-0000-0000-0000062A0000}"/>
    <cellStyle name="Normal 3 3 9 2" xfId="663" xr:uid="{00000000-0005-0000-0000-0000072A0000}"/>
    <cellStyle name="Normal 3 3 9 2 2" xfId="1542" xr:uid="{00000000-0005-0000-0000-0000082A0000}"/>
    <cellStyle name="Normal 3 3 9 2 2 2" xfId="3294" xr:uid="{00000000-0005-0000-0000-0000092A0000}"/>
    <cellStyle name="Normal 3 3 9 2 2 2 2" xfId="6892" xr:uid="{00000000-0005-0000-0000-00000A2A0000}"/>
    <cellStyle name="Normal 3 3 9 2 2 2 2 2" xfId="14088" xr:uid="{00000000-0005-0000-0000-00000B2A0000}"/>
    <cellStyle name="Normal 3 3 9 2 2 2 3" xfId="10490" xr:uid="{00000000-0005-0000-0000-00000C2A0000}"/>
    <cellStyle name="Normal 3 3 9 2 2 3" xfId="5140" xr:uid="{00000000-0005-0000-0000-00000D2A0000}"/>
    <cellStyle name="Normal 3 3 9 2 2 3 2" xfId="12336" xr:uid="{00000000-0005-0000-0000-00000E2A0000}"/>
    <cellStyle name="Normal 3 3 9 2 2 4" xfId="8738" xr:uid="{00000000-0005-0000-0000-00000F2A0000}"/>
    <cellStyle name="Normal 3 3 9 2 3" xfId="2418" xr:uid="{00000000-0005-0000-0000-0000102A0000}"/>
    <cellStyle name="Normal 3 3 9 2 3 2" xfId="6016" xr:uid="{00000000-0005-0000-0000-0000112A0000}"/>
    <cellStyle name="Normal 3 3 9 2 3 2 2" xfId="13212" xr:uid="{00000000-0005-0000-0000-0000122A0000}"/>
    <cellStyle name="Normal 3 3 9 2 3 3" xfId="9614" xr:uid="{00000000-0005-0000-0000-0000132A0000}"/>
    <cellStyle name="Normal 3 3 9 2 4" xfId="4264" xr:uid="{00000000-0005-0000-0000-0000142A0000}"/>
    <cellStyle name="Normal 3 3 9 2 4 2" xfId="11460" xr:uid="{00000000-0005-0000-0000-0000152A0000}"/>
    <cellStyle name="Normal 3 3 9 2 5" xfId="7862" xr:uid="{00000000-0005-0000-0000-0000162A0000}"/>
    <cellStyle name="Normal 3 3 9 3" xfId="958" xr:uid="{00000000-0005-0000-0000-0000172A0000}"/>
    <cellStyle name="Normal 3 3 9 3 2" xfId="1834" xr:uid="{00000000-0005-0000-0000-0000182A0000}"/>
    <cellStyle name="Normal 3 3 9 3 2 2" xfId="3586" xr:uid="{00000000-0005-0000-0000-0000192A0000}"/>
    <cellStyle name="Normal 3 3 9 3 2 2 2" xfId="7184" xr:uid="{00000000-0005-0000-0000-00001A2A0000}"/>
    <cellStyle name="Normal 3 3 9 3 2 2 2 2" xfId="14380" xr:uid="{00000000-0005-0000-0000-00001B2A0000}"/>
    <cellStyle name="Normal 3 3 9 3 2 2 3" xfId="10782" xr:uid="{00000000-0005-0000-0000-00001C2A0000}"/>
    <cellStyle name="Normal 3 3 9 3 2 3" xfId="5432" xr:uid="{00000000-0005-0000-0000-00001D2A0000}"/>
    <cellStyle name="Normal 3 3 9 3 2 3 2" xfId="12628" xr:uid="{00000000-0005-0000-0000-00001E2A0000}"/>
    <cellStyle name="Normal 3 3 9 3 2 4" xfId="9030" xr:uid="{00000000-0005-0000-0000-00001F2A0000}"/>
    <cellStyle name="Normal 3 3 9 3 3" xfId="2710" xr:uid="{00000000-0005-0000-0000-0000202A0000}"/>
    <cellStyle name="Normal 3 3 9 3 3 2" xfId="6308" xr:uid="{00000000-0005-0000-0000-0000212A0000}"/>
    <cellStyle name="Normal 3 3 9 3 3 2 2" xfId="13504" xr:uid="{00000000-0005-0000-0000-0000222A0000}"/>
    <cellStyle name="Normal 3 3 9 3 3 3" xfId="9906" xr:uid="{00000000-0005-0000-0000-0000232A0000}"/>
    <cellStyle name="Normal 3 3 9 3 4" xfId="4556" xr:uid="{00000000-0005-0000-0000-0000242A0000}"/>
    <cellStyle name="Normal 3 3 9 3 4 2" xfId="11752" xr:uid="{00000000-0005-0000-0000-0000252A0000}"/>
    <cellStyle name="Normal 3 3 9 3 5" xfId="8154" xr:uid="{00000000-0005-0000-0000-0000262A0000}"/>
    <cellStyle name="Normal 3 3 9 4" xfId="1250" xr:uid="{00000000-0005-0000-0000-0000272A0000}"/>
    <cellStyle name="Normal 3 3 9 4 2" xfId="3002" xr:uid="{00000000-0005-0000-0000-0000282A0000}"/>
    <cellStyle name="Normal 3 3 9 4 2 2" xfId="6600" xr:uid="{00000000-0005-0000-0000-0000292A0000}"/>
    <cellStyle name="Normal 3 3 9 4 2 2 2" xfId="13796" xr:uid="{00000000-0005-0000-0000-00002A2A0000}"/>
    <cellStyle name="Normal 3 3 9 4 2 3" xfId="10198" xr:uid="{00000000-0005-0000-0000-00002B2A0000}"/>
    <cellStyle name="Normal 3 3 9 4 3" xfId="4848" xr:uid="{00000000-0005-0000-0000-00002C2A0000}"/>
    <cellStyle name="Normal 3 3 9 4 3 2" xfId="12044" xr:uid="{00000000-0005-0000-0000-00002D2A0000}"/>
    <cellStyle name="Normal 3 3 9 4 4" xfId="8446" xr:uid="{00000000-0005-0000-0000-00002E2A0000}"/>
    <cellStyle name="Normal 3 3 9 5" xfId="2126" xr:uid="{00000000-0005-0000-0000-00002F2A0000}"/>
    <cellStyle name="Normal 3 3 9 5 2" xfId="5724" xr:uid="{00000000-0005-0000-0000-0000302A0000}"/>
    <cellStyle name="Normal 3 3 9 5 2 2" xfId="12920" xr:uid="{00000000-0005-0000-0000-0000312A0000}"/>
    <cellStyle name="Normal 3 3 9 5 3" xfId="9322" xr:uid="{00000000-0005-0000-0000-0000322A0000}"/>
    <cellStyle name="Normal 3 3 9 6" xfId="3972" xr:uid="{00000000-0005-0000-0000-0000332A0000}"/>
    <cellStyle name="Normal 3 3 9 6 2" xfId="11168" xr:uid="{00000000-0005-0000-0000-0000342A0000}"/>
    <cellStyle name="Normal 3 3 9 7" xfId="7570" xr:uid="{00000000-0005-0000-0000-0000352A0000}"/>
    <cellStyle name="Normal 3 4" xfId="84" xr:uid="{00000000-0005-0000-0000-0000362A0000}"/>
    <cellStyle name="Normal 3 4 10" xfId="814" xr:uid="{00000000-0005-0000-0000-0000372A0000}"/>
    <cellStyle name="Normal 3 4 10 2" xfId="1690" xr:uid="{00000000-0005-0000-0000-0000382A0000}"/>
    <cellStyle name="Normal 3 4 10 2 2" xfId="3442" xr:uid="{00000000-0005-0000-0000-0000392A0000}"/>
    <cellStyle name="Normal 3 4 10 2 2 2" xfId="7040" xr:uid="{00000000-0005-0000-0000-00003A2A0000}"/>
    <cellStyle name="Normal 3 4 10 2 2 2 2" xfId="14236" xr:uid="{00000000-0005-0000-0000-00003B2A0000}"/>
    <cellStyle name="Normal 3 4 10 2 2 3" xfId="10638" xr:uid="{00000000-0005-0000-0000-00003C2A0000}"/>
    <cellStyle name="Normal 3 4 10 2 3" xfId="5288" xr:uid="{00000000-0005-0000-0000-00003D2A0000}"/>
    <cellStyle name="Normal 3 4 10 2 3 2" xfId="12484" xr:uid="{00000000-0005-0000-0000-00003E2A0000}"/>
    <cellStyle name="Normal 3 4 10 2 4" xfId="8886" xr:uid="{00000000-0005-0000-0000-00003F2A0000}"/>
    <cellStyle name="Normal 3 4 10 3" xfId="2566" xr:uid="{00000000-0005-0000-0000-0000402A0000}"/>
    <cellStyle name="Normal 3 4 10 3 2" xfId="6164" xr:uid="{00000000-0005-0000-0000-0000412A0000}"/>
    <cellStyle name="Normal 3 4 10 3 2 2" xfId="13360" xr:uid="{00000000-0005-0000-0000-0000422A0000}"/>
    <cellStyle name="Normal 3 4 10 3 3" xfId="9762" xr:uid="{00000000-0005-0000-0000-0000432A0000}"/>
    <cellStyle name="Normal 3 4 10 4" xfId="4412" xr:uid="{00000000-0005-0000-0000-0000442A0000}"/>
    <cellStyle name="Normal 3 4 10 4 2" xfId="11608" xr:uid="{00000000-0005-0000-0000-0000452A0000}"/>
    <cellStyle name="Normal 3 4 10 5" xfId="8010" xr:uid="{00000000-0005-0000-0000-0000462A0000}"/>
    <cellStyle name="Normal 3 4 11" xfId="1106" xr:uid="{00000000-0005-0000-0000-0000472A0000}"/>
    <cellStyle name="Normal 3 4 11 2" xfId="2858" xr:uid="{00000000-0005-0000-0000-0000482A0000}"/>
    <cellStyle name="Normal 3 4 11 2 2" xfId="6456" xr:uid="{00000000-0005-0000-0000-0000492A0000}"/>
    <cellStyle name="Normal 3 4 11 2 2 2" xfId="13652" xr:uid="{00000000-0005-0000-0000-00004A2A0000}"/>
    <cellStyle name="Normal 3 4 11 2 3" xfId="10054" xr:uid="{00000000-0005-0000-0000-00004B2A0000}"/>
    <cellStyle name="Normal 3 4 11 3" xfId="4704" xr:uid="{00000000-0005-0000-0000-00004C2A0000}"/>
    <cellStyle name="Normal 3 4 11 3 2" xfId="11900" xr:uid="{00000000-0005-0000-0000-00004D2A0000}"/>
    <cellStyle name="Normal 3 4 11 4" xfId="8302" xr:uid="{00000000-0005-0000-0000-00004E2A0000}"/>
    <cellStyle name="Normal 3 4 12" xfId="1982" xr:uid="{00000000-0005-0000-0000-00004F2A0000}"/>
    <cellStyle name="Normal 3 4 12 2" xfId="5580" xr:uid="{00000000-0005-0000-0000-0000502A0000}"/>
    <cellStyle name="Normal 3 4 12 2 2" xfId="12776" xr:uid="{00000000-0005-0000-0000-0000512A0000}"/>
    <cellStyle name="Normal 3 4 12 3" xfId="9178" xr:uid="{00000000-0005-0000-0000-0000522A0000}"/>
    <cellStyle name="Normal 3 4 13" xfId="3732" xr:uid="{00000000-0005-0000-0000-0000532A0000}"/>
    <cellStyle name="Normal 3 4 13 2" xfId="7330" xr:uid="{00000000-0005-0000-0000-0000542A0000}"/>
    <cellStyle name="Normal 3 4 13 2 2" xfId="14526" xr:uid="{00000000-0005-0000-0000-0000552A0000}"/>
    <cellStyle name="Normal 3 4 13 3" xfId="10928" xr:uid="{00000000-0005-0000-0000-0000562A0000}"/>
    <cellStyle name="Normal 3 4 14" xfId="3828" xr:uid="{00000000-0005-0000-0000-0000572A0000}"/>
    <cellStyle name="Normal 3 4 14 2" xfId="11024" xr:uid="{00000000-0005-0000-0000-0000582A0000}"/>
    <cellStyle name="Normal 3 4 15" xfId="7426" xr:uid="{00000000-0005-0000-0000-0000592A0000}"/>
    <cellStyle name="Normal 3 4 16" xfId="220" xr:uid="{00000000-0005-0000-0000-00005A2A0000}"/>
    <cellStyle name="Normal 3 4 17" xfId="123" xr:uid="{00000000-0005-0000-0000-00005B2A0000}"/>
    <cellStyle name="Normal 3 4 2" xfId="85" xr:uid="{00000000-0005-0000-0000-00005C2A0000}"/>
    <cellStyle name="Normal 3 4 2 10" xfId="1996" xr:uid="{00000000-0005-0000-0000-00005D2A0000}"/>
    <cellStyle name="Normal 3 4 2 10 2" xfId="5594" xr:uid="{00000000-0005-0000-0000-00005E2A0000}"/>
    <cellStyle name="Normal 3 4 2 10 2 2" xfId="12790" xr:uid="{00000000-0005-0000-0000-00005F2A0000}"/>
    <cellStyle name="Normal 3 4 2 10 3" xfId="9192" xr:uid="{00000000-0005-0000-0000-0000602A0000}"/>
    <cellStyle name="Normal 3 4 2 11" xfId="3740" xr:uid="{00000000-0005-0000-0000-0000612A0000}"/>
    <cellStyle name="Normal 3 4 2 11 2" xfId="7338" xr:uid="{00000000-0005-0000-0000-0000622A0000}"/>
    <cellStyle name="Normal 3 4 2 11 2 2" xfId="14534" xr:uid="{00000000-0005-0000-0000-0000632A0000}"/>
    <cellStyle name="Normal 3 4 2 11 3" xfId="10936" xr:uid="{00000000-0005-0000-0000-0000642A0000}"/>
    <cellStyle name="Normal 3 4 2 12" xfId="3842" xr:uid="{00000000-0005-0000-0000-0000652A0000}"/>
    <cellStyle name="Normal 3 4 2 12 2" xfId="11038" xr:uid="{00000000-0005-0000-0000-0000662A0000}"/>
    <cellStyle name="Normal 3 4 2 13" xfId="7440" xr:uid="{00000000-0005-0000-0000-0000672A0000}"/>
    <cellStyle name="Normal 3 4 2 14" xfId="234" xr:uid="{00000000-0005-0000-0000-0000682A0000}"/>
    <cellStyle name="Normal 3 4 2 15" xfId="131" xr:uid="{00000000-0005-0000-0000-0000692A0000}"/>
    <cellStyle name="Normal 3 4 2 2" xfId="86" xr:uid="{00000000-0005-0000-0000-00006A2A0000}"/>
    <cellStyle name="Normal 3 4 2 2 10" xfId="7462" xr:uid="{00000000-0005-0000-0000-00006B2A0000}"/>
    <cellStyle name="Normal 3 4 2 2 11" xfId="256" xr:uid="{00000000-0005-0000-0000-00006C2A0000}"/>
    <cellStyle name="Normal 3 4 2 2 12" xfId="175" xr:uid="{00000000-0005-0000-0000-00006D2A0000}"/>
    <cellStyle name="Normal 3 4 2 2 2" xfId="341" xr:uid="{00000000-0005-0000-0000-00006E2A0000}"/>
    <cellStyle name="Normal 3 4 2 2 2 2" xfId="489" xr:uid="{00000000-0005-0000-0000-00006F2A0000}"/>
    <cellStyle name="Normal 3 4 2 2 2 2 2" xfId="781" xr:uid="{00000000-0005-0000-0000-0000702A0000}"/>
    <cellStyle name="Normal 3 4 2 2 2 2 2 2" xfId="1660" xr:uid="{00000000-0005-0000-0000-0000712A0000}"/>
    <cellStyle name="Normal 3 4 2 2 2 2 2 2 2" xfId="3412" xr:uid="{00000000-0005-0000-0000-0000722A0000}"/>
    <cellStyle name="Normal 3 4 2 2 2 2 2 2 2 2" xfId="7010" xr:uid="{00000000-0005-0000-0000-0000732A0000}"/>
    <cellStyle name="Normal 3 4 2 2 2 2 2 2 2 2 2" xfId="14206" xr:uid="{00000000-0005-0000-0000-0000742A0000}"/>
    <cellStyle name="Normal 3 4 2 2 2 2 2 2 2 3" xfId="10608" xr:uid="{00000000-0005-0000-0000-0000752A0000}"/>
    <cellStyle name="Normal 3 4 2 2 2 2 2 2 3" xfId="5258" xr:uid="{00000000-0005-0000-0000-0000762A0000}"/>
    <cellStyle name="Normal 3 4 2 2 2 2 2 2 3 2" xfId="12454" xr:uid="{00000000-0005-0000-0000-0000772A0000}"/>
    <cellStyle name="Normal 3 4 2 2 2 2 2 2 4" xfId="8856" xr:uid="{00000000-0005-0000-0000-0000782A0000}"/>
    <cellStyle name="Normal 3 4 2 2 2 2 2 3" xfId="2536" xr:uid="{00000000-0005-0000-0000-0000792A0000}"/>
    <cellStyle name="Normal 3 4 2 2 2 2 2 3 2" xfId="6134" xr:uid="{00000000-0005-0000-0000-00007A2A0000}"/>
    <cellStyle name="Normal 3 4 2 2 2 2 2 3 2 2" xfId="13330" xr:uid="{00000000-0005-0000-0000-00007B2A0000}"/>
    <cellStyle name="Normal 3 4 2 2 2 2 2 3 3" xfId="9732" xr:uid="{00000000-0005-0000-0000-00007C2A0000}"/>
    <cellStyle name="Normal 3 4 2 2 2 2 2 4" xfId="4382" xr:uid="{00000000-0005-0000-0000-00007D2A0000}"/>
    <cellStyle name="Normal 3 4 2 2 2 2 2 4 2" xfId="11578" xr:uid="{00000000-0005-0000-0000-00007E2A0000}"/>
    <cellStyle name="Normal 3 4 2 2 2 2 2 5" xfId="7980" xr:uid="{00000000-0005-0000-0000-00007F2A0000}"/>
    <cellStyle name="Normal 3 4 2 2 2 2 3" xfId="1076" xr:uid="{00000000-0005-0000-0000-0000802A0000}"/>
    <cellStyle name="Normal 3 4 2 2 2 2 3 2" xfId="1952" xr:uid="{00000000-0005-0000-0000-0000812A0000}"/>
    <cellStyle name="Normal 3 4 2 2 2 2 3 2 2" xfId="3704" xr:uid="{00000000-0005-0000-0000-0000822A0000}"/>
    <cellStyle name="Normal 3 4 2 2 2 2 3 2 2 2" xfId="7302" xr:uid="{00000000-0005-0000-0000-0000832A0000}"/>
    <cellStyle name="Normal 3 4 2 2 2 2 3 2 2 2 2" xfId="14498" xr:uid="{00000000-0005-0000-0000-0000842A0000}"/>
    <cellStyle name="Normal 3 4 2 2 2 2 3 2 2 3" xfId="10900" xr:uid="{00000000-0005-0000-0000-0000852A0000}"/>
    <cellStyle name="Normal 3 4 2 2 2 2 3 2 3" xfId="5550" xr:uid="{00000000-0005-0000-0000-0000862A0000}"/>
    <cellStyle name="Normal 3 4 2 2 2 2 3 2 3 2" xfId="12746" xr:uid="{00000000-0005-0000-0000-0000872A0000}"/>
    <cellStyle name="Normal 3 4 2 2 2 2 3 2 4" xfId="9148" xr:uid="{00000000-0005-0000-0000-0000882A0000}"/>
    <cellStyle name="Normal 3 4 2 2 2 2 3 3" xfId="2828" xr:uid="{00000000-0005-0000-0000-0000892A0000}"/>
    <cellStyle name="Normal 3 4 2 2 2 2 3 3 2" xfId="6426" xr:uid="{00000000-0005-0000-0000-00008A2A0000}"/>
    <cellStyle name="Normal 3 4 2 2 2 2 3 3 2 2" xfId="13622" xr:uid="{00000000-0005-0000-0000-00008B2A0000}"/>
    <cellStyle name="Normal 3 4 2 2 2 2 3 3 3" xfId="10024" xr:uid="{00000000-0005-0000-0000-00008C2A0000}"/>
    <cellStyle name="Normal 3 4 2 2 2 2 3 4" xfId="4674" xr:uid="{00000000-0005-0000-0000-00008D2A0000}"/>
    <cellStyle name="Normal 3 4 2 2 2 2 3 4 2" xfId="11870" xr:uid="{00000000-0005-0000-0000-00008E2A0000}"/>
    <cellStyle name="Normal 3 4 2 2 2 2 3 5" xfId="8272" xr:uid="{00000000-0005-0000-0000-00008F2A0000}"/>
    <cellStyle name="Normal 3 4 2 2 2 2 4" xfId="1368" xr:uid="{00000000-0005-0000-0000-0000902A0000}"/>
    <cellStyle name="Normal 3 4 2 2 2 2 4 2" xfId="3120" xr:uid="{00000000-0005-0000-0000-0000912A0000}"/>
    <cellStyle name="Normal 3 4 2 2 2 2 4 2 2" xfId="6718" xr:uid="{00000000-0005-0000-0000-0000922A0000}"/>
    <cellStyle name="Normal 3 4 2 2 2 2 4 2 2 2" xfId="13914" xr:uid="{00000000-0005-0000-0000-0000932A0000}"/>
    <cellStyle name="Normal 3 4 2 2 2 2 4 2 3" xfId="10316" xr:uid="{00000000-0005-0000-0000-0000942A0000}"/>
    <cellStyle name="Normal 3 4 2 2 2 2 4 3" xfId="4966" xr:uid="{00000000-0005-0000-0000-0000952A0000}"/>
    <cellStyle name="Normal 3 4 2 2 2 2 4 3 2" xfId="12162" xr:uid="{00000000-0005-0000-0000-0000962A0000}"/>
    <cellStyle name="Normal 3 4 2 2 2 2 4 4" xfId="8564" xr:uid="{00000000-0005-0000-0000-0000972A0000}"/>
    <cellStyle name="Normal 3 4 2 2 2 2 5" xfId="2244" xr:uid="{00000000-0005-0000-0000-0000982A0000}"/>
    <cellStyle name="Normal 3 4 2 2 2 2 5 2" xfId="5842" xr:uid="{00000000-0005-0000-0000-0000992A0000}"/>
    <cellStyle name="Normal 3 4 2 2 2 2 5 2 2" xfId="13038" xr:uid="{00000000-0005-0000-0000-00009A2A0000}"/>
    <cellStyle name="Normal 3 4 2 2 2 2 5 3" xfId="9440" xr:uid="{00000000-0005-0000-0000-00009B2A0000}"/>
    <cellStyle name="Normal 3 4 2 2 2 2 6" xfId="4090" xr:uid="{00000000-0005-0000-0000-00009C2A0000}"/>
    <cellStyle name="Normal 3 4 2 2 2 2 6 2" xfId="11286" xr:uid="{00000000-0005-0000-0000-00009D2A0000}"/>
    <cellStyle name="Normal 3 4 2 2 2 2 7" xfId="7688" xr:uid="{00000000-0005-0000-0000-00009E2A0000}"/>
    <cellStyle name="Normal 3 4 2 2 2 3" xfId="635" xr:uid="{00000000-0005-0000-0000-00009F2A0000}"/>
    <cellStyle name="Normal 3 4 2 2 2 3 2" xfId="1514" xr:uid="{00000000-0005-0000-0000-0000A02A0000}"/>
    <cellStyle name="Normal 3 4 2 2 2 3 2 2" xfId="3266" xr:uid="{00000000-0005-0000-0000-0000A12A0000}"/>
    <cellStyle name="Normal 3 4 2 2 2 3 2 2 2" xfId="6864" xr:uid="{00000000-0005-0000-0000-0000A22A0000}"/>
    <cellStyle name="Normal 3 4 2 2 2 3 2 2 2 2" xfId="14060" xr:uid="{00000000-0005-0000-0000-0000A32A0000}"/>
    <cellStyle name="Normal 3 4 2 2 2 3 2 2 3" xfId="10462" xr:uid="{00000000-0005-0000-0000-0000A42A0000}"/>
    <cellStyle name="Normal 3 4 2 2 2 3 2 3" xfId="5112" xr:uid="{00000000-0005-0000-0000-0000A52A0000}"/>
    <cellStyle name="Normal 3 4 2 2 2 3 2 3 2" xfId="12308" xr:uid="{00000000-0005-0000-0000-0000A62A0000}"/>
    <cellStyle name="Normal 3 4 2 2 2 3 2 4" xfId="8710" xr:uid="{00000000-0005-0000-0000-0000A72A0000}"/>
    <cellStyle name="Normal 3 4 2 2 2 3 3" xfId="2390" xr:uid="{00000000-0005-0000-0000-0000A82A0000}"/>
    <cellStyle name="Normal 3 4 2 2 2 3 3 2" xfId="5988" xr:uid="{00000000-0005-0000-0000-0000A92A0000}"/>
    <cellStyle name="Normal 3 4 2 2 2 3 3 2 2" xfId="13184" xr:uid="{00000000-0005-0000-0000-0000AA2A0000}"/>
    <cellStyle name="Normal 3 4 2 2 2 3 3 3" xfId="9586" xr:uid="{00000000-0005-0000-0000-0000AB2A0000}"/>
    <cellStyle name="Normal 3 4 2 2 2 3 4" xfId="4236" xr:uid="{00000000-0005-0000-0000-0000AC2A0000}"/>
    <cellStyle name="Normal 3 4 2 2 2 3 4 2" xfId="11432" xr:uid="{00000000-0005-0000-0000-0000AD2A0000}"/>
    <cellStyle name="Normal 3 4 2 2 2 3 5" xfId="7834" xr:uid="{00000000-0005-0000-0000-0000AE2A0000}"/>
    <cellStyle name="Normal 3 4 2 2 2 4" xfId="930" xr:uid="{00000000-0005-0000-0000-0000AF2A0000}"/>
    <cellStyle name="Normal 3 4 2 2 2 4 2" xfId="1806" xr:uid="{00000000-0005-0000-0000-0000B02A0000}"/>
    <cellStyle name="Normal 3 4 2 2 2 4 2 2" xfId="3558" xr:uid="{00000000-0005-0000-0000-0000B12A0000}"/>
    <cellStyle name="Normal 3 4 2 2 2 4 2 2 2" xfId="7156" xr:uid="{00000000-0005-0000-0000-0000B22A0000}"/>
    <cellStyle name="Normal 3 4 2 2 2 4 2 2 2 2" xfId="14352" xr:uid="{00000000-0005-0000-0000-0000B32A0000}"/>
    <cellStyle name="Normal 3 4 2 2 2 4 2 2 3" xfId="10754" xr:uid="{00000000-0005-0000-0000-0000B42A0000}"/>
    <cellStyle name="Normal 3 4 2 2 2 4 2 3" xfId="5404" xr:uid="{00000000-0005-0000-0000-0000B52A0000}"/>
    <cellStyle name="Normal 3 4 2 2 2 4 2 3 2" xfId="12600" xr:uid="{00000000-0005-0000-0000-0000B62A0000}"/>
    <cellStyle name="Normal 3 4 2 2 2 4 2 4" xfId="9002" xr:uid="{00000000-0005-0000-0000-0000B72A0000}"/>
    <cellStyle name="Normal 3 4 2 2 2 4 3" xfId="2682" xr:uid="{00000000-0005-0000-0000-0000B82A0000}"/>
    <cellStyle name="Normal 3 4 2 2 2 4 3 2" xfId="6280" xr:uid="{00000000-0005-0000-0000-0000B92A0000}"/>
    <cellStyle name="Normal 3 4 2 2 2 4 3 2 2" xfId="13476" xr:uid="{00000000-0005-0000-0000-0000BA2A0000}"/>
    <cellStyle name="Normal 3 4 2 2 2 4 3 3" xfId="9878" xr:uid="{00000000-0005-0000-0000-0000BB2A0000}"/>
    <cellStyle name="Normal 3 4 2 2 2 4 4" xfId="4528" xr:uid="{00000000-0005-0000-0000-0000BC2A0000}"/>
    <cellStyle name="Normal 3 4 2 2 2 4 4 2" xfId="11724" xr:uid="{00000000-0005-0000-0000-0000BD2A0000}"/>
    <cellStyle name="Normal 3 4 2 2 2 4 5" xfId="8126" xr:uid="{00000000-0005-0000-0000-0000BE2A0000}"/>
    <cellStyle name="Normal 3 4 2 2 2 5" xfId="1222" xr:uid="{00000000-0005-0000-0000-0000BF2A0000}"/>
    <cellStyle name="Normal 3 4 2 2 2 5 2" xfId="2974" xr:uid="{00000000-0005-0000-0000-0000C02A0000}"/>
    <cellStyle name="Normal 3 4 2 2 2 5 2 2" xfId="6572" xr:uid="{00000000-0005-0000-0000-0000C12A0000}"/>
    <cellStyle name="Normal 3 4 2 2 2 5 2 2 2" xfId="13768" xr:uid="{00000000-0005-0000-0000-0000C22A0000}"/>
    <cellStyle name="Normal 3 4 2 2 2 5 2 3" xfId="10170" xr:uid="{00000000-0005-0000-0000-0000C32A0000}"/>
    <cellStyle name="Normal 3 4 2 2 2 5 3" xfId="4820" xr:uid="{00000000-0005-0000-0000-0000C42A0000}"/>
    <cellStyle name="Normal 3 4 2 2 2 5 3 2" xfId="12016" xr:uid="{00000000-0005-0000-0000-0000C52A0000}"/>
    <cellStyle name="Normal 3 4 2 2 2 5 4" xfId="8418" xr:uid="{00000000-0005-0000-0000-0000C62A0000}"/>
    <cellStyle name="Normal 3 4 2 2 2 6" xfId="2098" xr:uid="{00000000-0005-0000-0000-0000C72A0000}"/>
    <cellStyle name="Normal 3 4 2 2 2 6 2" xfId="5696" xr:uid="{00000000-0005-0000-0000-0000C82A0000}"/>
    <cellStyle name="Normal 3 4 2 2 2 6 2 2" xfId="12892" xr:uid="{00000000-0005-0000-0000-0000C92A0000}"/>
    <cellStyle name="Normal 3 4 2 2 2 6 3" xfId="9294" xr:uid="{00000000-0005-0000-0000-0000CA2A0000}"/>
    <cellStyle name="Normal 3 4 2 2 2 7" xfId="3944" xr:uid="{00000000-0005-0000-0000-0000CB2A0000}"/>
    <cellStyle name="Normal 3 4 2 2 2 7 2" xfId="11140" xr:uid="{00000000-0005-0000-0000-0000CC2A0000}"/>
    <cellStyle name="Normal 3 4 2 2 2 8" xfId="7542" xr:uid="{00000000-0005-0000-0000-0000CD2A0000}"/>
    <cellStyle name="Normal 3 4 2 2 3" xfId="409" xr:uid="{00000000-0005-0000-0000-0000CE2A0000}"/>
    <cellStyle name="Normal 3 4 2 2 3 2" xfId="701" xr:uid="{00000000-0005-0000-0000-0000CF2A0000}"/>
    <cellStyle name="Normal 3 4 2 2 3 2 2" xfId="1580" xr:uid="{00000000-0005-0000-0000-0000D02A0000}"/>
    <cellStyle name="Normal 3 4 2 2 3 2 2 2" xfId="3332" xr:uid="{00000000-0005-0000-0000-0000D12A0000}"/>
    <cellStyle name="Normal 3 4 2 2 3 2 2 2 2" xfId="6930" xr:uid="{00000000-0005-0000-0000-0000D22A0000}"/>
    <cellStyle name="Normal 3 4 2 2 3 2 2 2 2 2" xfId="14126" xr:uid="{00000000-0005-0000-0000-0000D32A0000}"/>
    <cellStyle name="Normal 3 4 2 2 3 2 2 2 3" xfId="10528" xr:uid="{00000000-0005-0000-0000-0000D42A0000}"/>
    <cellStyle name="Normal 3 4 2 2 3 2 2 3" xfId="5178" xr:uid="{00000000-0005-0000-0000-0000D52A0000}"/>
    <cellStyle name="Normal 3 4 2 2 3 2 2 3 2" xfId="12374" xr:uid="{00000000-0005-0000-0000-0000D62A0000}"/>
    <cellStyle name="Normal 3 4 2 2 3 2 2 4" xfId="8776" xr:uid="{00000000-0005-0000-0000-0000D72A0000}"/>
    <cellStyle name="Normal 3 4 2 2 3 2 3" xfId="2456" xr:uid="{00000000-0005-0000-0000-0000D82A0000}"/>
    <cellStyle name="Normal 3 4 2 2 3 2 3 2" xfId="6054" xr:uid="{00000000-0005-0000-0000-0000D92A0000}"/>
    <cellStyle name="Normal 3 4 2 2 3 2 3 2 2" xfId="13250" xr:uid="{00000000-0005-0000-0000-0000DA2A0000}"/>
    <cellStyle name="Normal 3 4 2 2 3 2 3 3" xfId="9652" xr:uid="{00000000-0005-0000-0000-0000DB2A0000}"/>
    <cellStyle name="Normal 3 4 2 2 3 2 4" xfId="4302" xr:uid="{00000000-0005-0000-0000-0000DC2A0000}"/>
    <cellStyle name="Normal 3 4 2 2 3 2 4 2" xfId="11498" xr:uid="{00000000-0005-0000-0000-0000DD2A0000}"/>
    <cellStyle name="Normal 3 4 2 2 3 2 5" xfId="7900" xr:uid="{00000000-0005-0000-0000-0000DE2A0000}"/>
    <cellStyle name="Normal 3 4 2 2 3 3" xfId="996" xr:uid="{00000000-0005-0000-0000-0000DF2A0000}"/>
    <cellStyle name="Normal 3 4 2 2 3 3 2" xfId="1872" xr:uid="{00000000-0005-0000-0000-0000E02A0000}"/>
    <cellStyle name="Normal 3 4 2 2 3 3 2 2" xfId="3624" xr:uid="{00000000-0005-0000-0000-0000E12A0000}"/>
    <cellStyle name="Normal 3 4 2 2 3 3 2 2 2" xfId="7222" xr:uid="{00000000-0005-0000-0000-0000E22A0000}"/>
    <cellStyle name="Normal 3 4 2 2 3 3 2 2 2 2" xfId="14418" xr:uid="{00000000-0005-0000-0000-0000E32A0000}"/>
    <cellStyle name="Normal 3 4 2 2 3 3 2 2 3" xfId="10820" xr:uid="{00000000-0005-0000-0000-0000E42A0000}"/>
    <cellStyle name="Normal 3 4 2 2 3 3 2 3" xfId="5470" xr:uid="{00000000-0005-0000-0000-0000E52A0000}"/>
    <cellStyle name="Normal 3 4 2 2 3 3 2 3 2" xfId="12666" xr:uid="{00000000-0005-0000-0000-0000E62A0000}"/>
    <cellStyle name="Normal 3 4 2 2 3 3 2 4" xfId="9068" xr:uid="{00000000-0005-0000-0000-0000E72A0000}"/>
    <cellStyle name="Normal 3 4 2 2 3 3 3" xfId="2748" xr:uid="{00000000-0005-0000-0000-0000E82A0000}"/>
    <cellStyle name="Normal 3 4 2 2 3 3 3 2" xfId="6346" xr:uid="{00000000-0005-0000-0000-0000E92A0000}"/>
    <cellStyle name="Normal 3 4 2 2 3 3 3 2 2" xfId="13542" xr:uid="{00000000-0005-0000-0000-0000EA2A0000}"/>
    <cellStyle name="Normal 3 4 2 2 3 3 3 3" xfId="9944" xr:uid="{00000000-0005-0000-0000-0000EB2A0000}"/>
    <cellStyle name="Normal 3 4 2 2 3 3 4" xfId="4594" xr:uid="{00000000-0005-0000-0000-0000EC2A0000}"/>
    <cellStyle name="Normal 3 4 2 2 3 3 4 2" xfId="11790" xr:uid="{00000000-0005-0000-0000-0000ED2A0000}"/>
    <cellStyle name="Normal 3 4 2 2 3 3 5" xfId="8192" xr:uid="{00000000-0005-0000-0000-0000EE2A0000}"/>
    <cellStyle name="Normal 3 4 2 2 3 4" xfId="1288" xr:uid="{00000000-0005-0000-0000-0000EF2A0000}"/>
    <cellStyle name="Normal 3 4 2 2 3 4 2" xfId="3040" xr:uid="{00000000-0005-0000-0000-0000F02A0000}"/>
    <cellStyle name="Normal 3 4 2 2 3 4 2 2" xfId="6638" xr:uid="{00000000-0005-0000-0000-0000F12A0000}"/>
    <cellStyle name="Normal 3 4 2 2 3 4 2 2 2" xfId="13834" xr:uid="{00000000-0005-0000-0000-0000F22A0000}"/>
    <cellStyle name="Normal 3 4 2 2 3 4 2 3" xfId="10236" xr:uid="{00000000-0005-0000-0000-0000F32A0000}"/>
    <cellStyle name="Normal 3 4 2 2 3 4 3" xfId="4886" xr:uid="{00000000-0005-0000-0000-0000F42A0000}"/>
    <cellStyle name="Normal 3 4 2 2 3 4 3 2" xfId="12082" xr:uid="{00000000-0005-0000-0000-0000F52A0000}"/>
    <cellStyle name="Normal 3 4 2 2 3 4 4" xfId="8484" xr:uid="{00000000-0005-0000-0000-0000F62A0000}"/>
    <cellStyle name="Normal 3 4 2 2 3 5" xfId="2164" xr:uid="{00000000-0005-0000-0000-0000F72A0000}"/>
    <cellStyle name="Normal 3 4 2 2 3 5 2" xfId="5762" xr:uid="{00000000-0005-0000-0000-0000F82A0000}"/>
    <cellStyle name="Normal 3 4 2 2 3 5 2 2" xfId="12958" xr:uid="{00000000-0005-0000-0000-0000F92A0000}"/>
    <cellStyle name="Normal 3 4 2 2 3 5 3" xfId="9360" xr:uid="{00000000-0005-0000-0000-0000FA2A0000}"/>
    <cellStyle name="Normal 3 4 2 2 3 6" xfId="4010" xr:uid="{00000000-0005-0000-0000-0000FB2A0000}"/>
    <cellStyle name="Normal 3 4 2 2 3 6 2" xfId="11206" xr:uid="{00000000-0005-0000-0000-0000FC2A0000}"/>
    <cellStyle name="Normal 3 4 2 2 3 7" xfId="7608" xr:uid="{00000000-0005-0000-0000-0000FD2A0000}"/>
    <cellStyle name="Normal 3 4 2 2 4" xfId="555" xr:uid="{00000000-0005-0000-0000-0000FE2A0000}"/>
    <cellStyle name="Normal 3 4 2 2 4 2" xfId="1434" xr:uid="{00000000-0005-0000-0000-0000FF2A0000}"/>
    <cellStyle name="Normal 3 4 2 2 4 2 2" xfId="3186" xr:uid="{00000000-0005-0000-0000-0000002B0000}"/>
    <cellStyle name="Normal 3 4 2 2 4 2 2 2" xfId="6784" xr:uid="{00000000-0005-0000-0000-0000012B0000}"/>
    <cellStyle name="Normal 3 4 2 2 4 2 2 2 2" xfId="13980" xr:uid="{00000000-0005-0000-0000-0000022B0000}"/>
    <cellStyle name="Normal 3 4 2 2 4 2 2 3" xfId="10382" xr:uid="{00000000-0005-0000-0000-0000032B0000}"/>
    <cellStyle name="Normal 3 4 2 2 4 2 3" xfId="5032" xr:uid="{00000000-0005-0000-0000-0000042B0000}"/>
    <cellStyle name="Normal 3 4 2 2 4 2 3 2" xfId="12228" xr:uid="{00000000-0005-0000-0000-0000052B0000}"/>
    <cellStyle name="Normal 3 4 2 2 4 2 4" xfId="8630" xr:uid="{00000000-0005-0000-0000-0000062B0000}"/>
    <cellStyle name="Normal 3 4 2 2 4 3" xfId="2310" xr:uid="{00000000-0005-0000-0000-0000072B0000}"/>
    <cellStyle name="Normal 3 4 2 2 4 3 2" xfId="5908" xr:uid="{00000000-0005-0000-0000-0000082B0000}"/>
    <cellStyle name="Normal 3 4 2 2 4 3 2 2" xfId="13104" xr:uid="{00000000-0005-0000-0000-0000092B0000}"/>
    <cellStyle name="Normal 3 4 2 2 4 3 3" xfId="9506" xr:uid="{00000000-0005-0000-0000-00000A2B0000}"/>
    <cellStyle name="Normal 3 4 2 2 4 4" xfId="4156" xr:uid="{00000000-0005-0000-0000-00000B2B0000}"/>
    <cellStyle name="Normal 3 4 2 2 4 4 2" xfId="11352" xr:uid="{00000000-0005-0000-0000-00000C2B0000}"/>
    <cellStyle name="Normal 3 4 2 2 4 5" xfId="7754" xr:uid="{00000000-0005-0000-0000-00000D2B0000}"/>
    <cellStyle name="Normal 3 4 2 2 5" xfId="850" xr:uid="{00000000-0005-0000-0000-00000E2B0000}"/>
    <cellStyle name="Normal 3 4 2 2 5 2" xfId="1726" xr:uid="{00000000-0005-0000-0000-00000F2B0000}"/>
    <cellStyle name="Normal 3 4 2 2 5 2 2" xfId="3478" xr:uid="{00000000-0005-0000-0000-0000102B0000}"/>
    <cellStyle name="Normal 3 4 2 2 5 2 2 2" xfId="7076" xr:uid="{00000000-0005-0000-0000-0000112B0000}"/>
    <cellStyle name="Normal 3 4 2 2 5 2 2 2 2" xfId="14272" xr:uid="{00000000-0005-0000-0000-0000122B0000}"/>
    <cellStyle name="Normal 3 4 2 2 5 2 2 3" xfId="10674" xr:uid="{00000000-0005-0000-0000-0000132B0000}"/>
    <cellStyle name="Normal 3 4 2 2 5 2 3" xfId="5324" xr:uid="{00000000-0005-0000-0000-0000142B0000}"/>
    <cellStyle name="Normal 3 4 2 2 5 2 3 2" xfId="12520" xr:uid="{00000000-0005-0000-0000-0000152B0000}"/>
    <cellStyle name="Normal 3 4 2 2 5 2 4" xfId="8922" xr:uid="{00000000-0005-0000-0000-0000162B0000}"/>
    <cellStyle name="Normal 3 4 2 2 5 3" xfId="2602" xr:uid="{00000000-0005-0000-0000-0000172B0000}"/>
    <cellStyle name="Normal 3 4 2 2 5 3 2" xfId="6200" xr:uid="{00000000-0005-0000-0000-0000182B0000}"/>
    <cellStyle name="Normal 3 4 2 2 5 3 2 2" xfId="13396" xr:uid="{00000000-0005-0000-0000-0000192B0000}"/>
    <cellStyle name="Normal 3 4 2 2 5 3 3" xfId="9798" xr:uid="{00000000-0005-0000-0000-00001A2B0000}"/>
    <cellStyle name="Normal 3 4 2 2 5 4" xfId="4448" xr:uid="{00000000-0005-0000-0000-00001B2B0000}"/>
    <cellStyle name="Normal 3 4 2 2 5 4 2" xfId="11644" xr:uid="{00000000-0005-0000-0000-00001C2B0000}"/>
    <cellStyle name="Normal 3 4 2 2 5 5" xfId="8046" xr:uid="{00000000-0005-0000-0000-00001D2B0000}"/>
    <cellStyle name="Normal 3 4 2 2 6" xfId="1142" xr:uid="{00000000-0005-0000-0000-00001E2B0000}"/>
    <cellStyle name="Normal 3 4 2 2 6 2" xfId="2894" xr:uid="{00000000-0005-0000-0000-00001F2B0000}"/>
    <cellStyle name="Normal 3 4 2 2 6 2 2" xfId="6492" xr:uid="{00000000-0005-0000-0000-0000202B0000}"/>
    <cellStyle name="Normal 3 4 2 2 6 2 2 2" xfId="13688" xr:uid="{00000000-0005-0000-0000-0000212B0000}"/>
    <cellStyle name="Normal 3 4 2 2 6 2 3" xfId="10090" xr:uid="{00000000-0005-0000-0000-0000222B0000}"/>
    <cellStyle name="Normal 3 4 2 2 6 3" xfId="4740" xr:uid="{00000000-0005-0000-0000-0000232B0000}"/>
    <cellStyle name="Normal 3 4 2 2 6 3 2" xfId="11936" xr:uid="{00000000-0005-0000-0000-0000242B0000}"/>
    <cellStyle name="Normal 3 4 2 2 6 4" xfId="8338" xr:uid="{00000000-0005-0000-0000-0000252B0000}"/>
    <cellStyle name="Normal 3 4 2 2 7" xfId="2018" xr:uid="{00000000-0005-0000-0000-0000262B0000}"/>
    <cellStyle name="Normal 3 4 2 2 7 2" xfId="5616" xr:uid="{00000000-0005-0000-0000-0000272B0000}"/>
    <cellStyle name="Normal 3 4 2 2 7 2 2" xfId="12812" xr:uid="{00000000-0005-0000-0000-0000282B0000}"/>
    <cellStyle name="Normal 3 4 2 2 7 3" xfId="9214" xr:uid="{00000000-0005-0000-0000-0000292B0000}"/>
    <cellStyle name="Normal 3 4 2 2 8" xfId="3784" xr:uid="{00000000-0005-0000-0000-00002A2B0000}"/>
    <cellStyle name="Normal 3 4 2 2 8 2" xfId="7382" xr:uid="{00000000-0005-0000-0000-00002B2B0000}"/>
    <cellStyle name="Normal 3 4 2 2 8 2 2" xfId="14578" xr:uid="{00000000-0005-0000-0000-00002C2B0000}"/>
    <cellStyle name="Normal 3 4 2 2 8 3" xfId="10980" xr:uid="{00000000-0005-0000-0000-00002D2B0000}"/>
    <cellStyle name="Normal 3 4 2 2 9" xfId="3864" xr:uid="{00000000-0005-0000-0000-00002E2B0000}"/>
    <cellStyle name="Normal 3 4 2 2 9 2" xfId="11060" xr:uid="{00000000-0005-0000-0000-00002F2B0000}"/>
    <cellStyle name="Normal 3 4 2 3" xfId="87" xr:uid="{00000000-0005-0000-0000-0000302B0000}"/>
    <cellStyle name="Normal 3 4 2 3 10" xfId="7484" xr:uid="{00000000-0005-0000-0000-0000312B0000}"/>
    <cellStyle name="Normal 3 4 2 3 11" xfId="279" xr:uid="{00000000-0005-0000-0000-0000322B0000}"/>
    <cellStyle name="Normal 3 4 2 3 12" xfId="197" xr:uid="{00000000-0005-0000-0000-0000332B0000}"/>
    <cellStyle name="Normal 3 4 2 3 2" xfId="364" xr:uid="{00000000-0005-0000-0000-0000342B0000}"/>
    <cellStyle name="Normal 3 4 2 3 2 2" xfId="511" xr:uid="{00000000-0005-0000-0000-0000352B0000}"/>
    <cellStyle name="Normal 3 4 2 3 2 2 2" xfId="803" xr:uid="{00000000-0005-0000-0000-0000362B0000}"/>
    <cellStyle name="Normal 3 4 2 3 2 2 2 2" xfId="1682" xr:uid="{00000000-0005-0000-0000-0000372B0000}"/>
    <cellStyle name="Normal 3 4 2 3 2 2 2 2 2" xfId="3434" xr:uid="{00000000-0005-0000-0000-0000382B0000}"/>
    <cellStyle name="Normal 3 4 2 3 2 2 2 2 2 2" xfId="7032" xr:uid="{00000000-0005-0000-0000-0000392B0000}"/>
    <cellStyle name="Normal 3 4 2 3 2 2 2 2 2 2 2" xfId="14228" xr:uid="{00000000-0005-0000-0000-00003A2B0000}"/>
    <cellStyle name="Normal 3 4 2 3 2 2 2 2 2 3" xfId="10630" xr:uid="{00000000-0005-0000-0000-00003B2B0000}"/>
    <cellStyle name="Normal 3 4 2 3 2 2 2 2 3" xfId="5280" xr:uid="{00000000-0005-0000-0000-00003C2B0000}"/>
    <cellStyle name="Normal 3 4 2 3 2 2 2 2 3 2" xfId="12476" xr:uid="{00000000-0005-0000-0000-00003D2B0000}"/>
    <cellStyle name="Normal 3 4 2 3 2 2 2 2 4" xfId="8878" xr:uid="{00000000-0005-0000-0000-00003E2B0000}"/>
    <cellStyle name="Normal 3 4 2 3 2 2 2 3" xfId="2558" xr:uid="{00000000-0005-0000-0000-00003F2B0000}"/>
    <cellStyle name="Normal 3 4 2 3 2 2 2 3 2" xfId="6156" xr:uid="{00000000-0005-0000-0000-0000402B0000}"/>
    <cellStyle name="Normal 3 4 2 3 2 2 2 3 2 2" xfId="13352" xr:uid="{00000000-0005-0000-0000-0000412B0000}"/>
    <cellStyle name="Normal 3 4 2 3 2 2 2 3 3" xfId="9754" xr:uid="{00000000-0005-0000-0000-0000422B0000}"/>
    <cellStyle name="Normal 3 4 2 3 2 2 2 4" xfId="4404" xr:uid="{00000000-0005-0000-0000-0000432B0000}"/>
    <cellStyle name="Normal 3 4 2 3 2 2 2 4 2" xfId="11600" xr:uid="{00000000-0005-0000-0000-0000442B0000}"/>
    <cellStyle name="Normal 3 4 2 3 2 2 2 5" xfId="8002" xr:uid="{00000000-0005-0000-0000-0000452B0000}"/>
    <cellStyle name="Normal 3 4 2 3 2 2 3" xfId="1098" xr:uid="{00000000-0005-0000-0000-0000462B0000}"/>
    <cellStyle name="Normal 3 4 2 3 2 2 3 2" xfId="1974" xr:uid="{00000000-0005-0000-0000-0000472B0000}"/>
    <cellStyle name="Normal 3 4 2 3 2 2 3 2 2" xfId="3726" xr:uid="{00000000-0005-0000-0000-0000482B0000}"/>
    <cellStyle name="Normal 3 4 2 3 2 2 3 2 2 2" xfId="7324" xr:uid="{00000000-0005-0000-0000-0000492B0000}"/>
    <cellStyle name="Normal 3 4 2 3 2 2 3 2 2 2 2" xfId="14520" xr:uid="{00000000-0005-0000-0000-00004A2B0000}"/>
    <cellStyle name="Normal 3 4 2 3 2 2 3 2 2 3" xfId="10922" xr:uid="{00000000-0005-0000-0000-00004B2B0000}"/>
    <cellStyle name="Normal 3 4 2 3 2 2 3 2 3" xfId="5572" xr:uid="{00000000-0005-0000-0000-00004C2B0000}"/>
    <cellStyle name="Normal 3 4 2 3 2 2 3 2 3 2" xfId="12768" xr:uid="{00000000-0005-0000-0000-00004D2B0000}"/>
    <cellStyle name="Normal 3 4 2 3 2 2 3 2 4" xfId="9170" xr:uid="{00000000-0005-0000-0000-00004E2B0000}"/>
    <cellStyle name="Normal 3 4 2 3 2 2 3 3" xfId="2850" xr:uid="{00000000-0005-0000-0000-00004F2B0000}"/>
    <cellStyle name="Normal 3 4 2 3 2 2 3 3 2" xfId="6448" xr:uid="{00000000-0005-0000-0000-0000502B0000}"/>
    <cellStyle name="Normal 3 4 2 3 2 2 3 3 2 2" xfId="13644" xr:uid="{00000000-0005-0000-0000-0000512B0000}"/>
    <cellStyle name="Normal 3 4 2 3 2 2 3 3 3" xfId="10046" xr:uid="{00000000-0005-0000-0000-0000522B0000}"/>
    <cellStyle name="Normal 3 4 2 3 2 2 3 4" xfId="4696" xr:uid="{00000000-0005-0000-0000-0000532B0000}"/>
    <cellStyle name="Normal 3 4 2 3 2 2 3 4 2" xfId="11892" xr:uid="{00000000-0005-0000-0000-0000542B0000}"/>
    <cellStyle name="Normal 3 4 2 3 2 2 3 5" xfId="8294" xr:uid="{00000000-0005-0000-0000-0000552B0000}"/>
    <cellStyle name="Normal 3 4 2 3 2 2 4" xfId="1390" xr:uid="{00000000-0005-0000-0000-0000562B0000}"/>
    <cellStyle name="Normal 3 4 2 3 2 2 4 2" xfId="3142" xr:uid="{00000000-0005-0000-0000-0000572B0000}"/>
    <cellStyle name="Normal 3 4 2 3 2 2 4 2 2" xfId="6740" xr:uid="{00000000-0005-0000-0000-0000582B0000}"/>
    <cellStyle name="Normal 3 4 2 3 2 2 4 2 2 2" xfId="13936" xr:uid="{00000000-0005-0000-0000-0000592B0000}"/>
    <cellStyle name="Normal 3 4 2 3 2 2 4 2 3" xfId="10338" xr:uid="{00000000-0005-0000-0000-00005A2B0000}"/>
    <cellStyle name="Normal 3 4 2 3 2 2 4 3" xfId="4988" xr:uid="{00000000-0005-0000-0000-00005B2B0000}"/>
    <cellStyle name="Normal 3 4 2 3 2 2 4 3 2" xfId="12184" xr:uid="{00000000-0005-0000-0000-00005C2B0000}"/>
    <cellStyle name="Normal 3 4 2 3 2 2 4 4" xfId="8586" xr:uid="{00000000-0005-0000-0000-00005D2B0000}"/>
    <cellStyle name="Normal 3 4 2 3 2 2 5" xfId="2266" xr:uid="{00000000-0005-0000-0000-00005E2B0000}"/>
    <cellStyle name="Normal 3 4 2 3 2 2 5 2" xfId="5864" xr:uid="{00000000-0005-0000-0000-00005F2B0000}"/>
    <cellStyle name="Normal 3 4 2 3 2 2 5 2 2" xfId="13060" xr:uid="{00000000-0005-0000-0000-0000602B0000}"/>
    <cellStyle name="Normal 3 4 2 3 2 2 5 3" xfId="9462" xr:uid="{00000000-0005-0000-0000-0000612B0000}"/>
    <cellStyle name="Normal 3 4 2 3 2 2 6" xfId="4112" xr:uid="{00000000-0005-0000-0000-0000622B0000}"/>
    <cellStyle name="Normal 3 4 2 3 2 2 6 2" xfId="11308" xr:uid="{00000000-0005-0000-0000-0000632B0000}"/>
    <cellStyle name="Normal 3 4 2 3 2 2 7" xfId="7710" xr:uid="{00000000-0005-0000-0000-0000642B0000}"/>
    <cellStyle name="Normal 3 4 2 3 2 3" xfId="657" xr:uid="{00000000-0005-0000-0000-0000652B0000}"/>
    <cellStyle name="Normal 3 4 2 3 2 3 2" xfId="1536" xr:uid="{00000000-0005-0000-0000-0000662B0000}"/>
    <cellStyle name="Normal 3 4 2 3 2 3 2 2" xfId="3288" xr:uid="{00000000-0005-0000-0000-0000672B0000}"/>
    <cellStyle name="Normal 3 4 2 3 2 3 2 2 2" xfId="6886" xr:uid="{00000000-0005-0000-0000-0000682B0000}"/>
    <cellStyle name="Normal 3 4 2 3 2 3 2 2 2 2" xfId="14082" xr:uid="{00000000-0005-0000-0000-0000692B0000}"/>
    <cellStyle name="Normal 3 4 2 3 2 3 2 2 3" xfId="10484" xr:uid="{00000000-0005-0000-0000-00006A2B0000}"/>
    <cellStyle name="Normal 3 4 2 3 2 3 2 3" xfId="5134" xr:uid="{00000000-0005-0000-0000-00006B2B0000}"/>
    <cellStyle name="Normal 3 4 2 3 2 3 2 3 2" xfId="12330" xr:uid="{00000000-0005-0000-0000-00006C2B0000}"/>
    <cellStyle name="Normal 3 4 2 3 2 3 2 4" xfId="8732" xr:uid="{00000000-0005-0000-0000-00006D2B0000}"/>
    <cellStyle name="Normal 3 4 2 3 2 3 3" xfId="2412" xr:uid="{00000000-0005-0000-0000-00006E2B0000}"/>
    <cellStyle name="Normal 3 4 2 3 2 3 3 2" xfId="6010" xr:uid="{00000000-0005-0000-0000-00006F2B0000}"/>
    <cellStyle name="Normal 3 4 2 3 2 3 3 2 2" xfId="13206" xr:uid="{00000000-0005-0000-0000-0000702B0000}"/>
    <cellStyle name="Normal 3 4 2 3 2 3 3 3" xfId="9608" xr:uid="{00000000-0005-0000-0000-0000712B0000}"/>
    <cellStyle name="Normal 3 4 2 3 2 3 4" xfId="4258" xr:uid="{00000000-0005-0000-0000-0000722B0000}"/>
    <cellStyle name="Normal 3 4 2 3 2 3 4 2" xfId="11454" xr:uid="{00000000-0005-0000-0000-0000732B0000}"/>
    <cellStyle name="Normal 3 4 2 3 2 3 5" xfId="7856" xr:uid="{00000000-0005-0000-0000-0000742B0000}"/>
    <cellStyle name="Normal 3 4 2 3 2 4" xfId="952" xr:uid="{00000000-0005-0000-0000-0000752B0000}"/>
    <cellStyle name="Normal 3 4 2 3 2 4 2" xfId="1828" xr:uid="{00000000-0005-0000-0000-0000762B0000}"/>
    <cellStyle name="Normal 3 4 2 3 2 4 2 2" xfId="3580" xr:uid="{00000000-0005-0000-0000-0000772B0000}"/>
    <cellStyle name="Normal 3 4 2 3 2 4 2 2 2" xfId="7178" xr:uid="{00000000-0005-0000-0000-0000782B0000}"/>
    <cellStyle name="Normal 3 4 2 3 2 4 2 2 2 2" xfId="14374" xr:uid="{00000000-0005-0000-0000-0000792B0000}"/>
    <cellStyle name="Normal 3 4 2 3 2 4 2 2 3" xfId="10776" xr:uid="{00000000-0005-0000-0000-00007A2B0000}"/>
    <cellStyle name="Normal 3 4 2 3 2 4 2 3" xfId="5426" xr:uid="{00000000-0005-0000-0000-00007B2B0000}"/>
    <cellStyle name="Normal 3 4 2 3 2 4 2 3 2" xfId="12622" xr:uid="{00000000-0005-0000-0000-00007C2B0000}"/>
    <cellStyle name="Normal 3 4 2 3 2 4 2 4" xfId="9024" xr:uid="{00000000-0005-0000-0000-00007D2B0000}"/>
    <cellStyle name="Normal 3 4 2 3 2 4 3" xfId="2704" xr:uid="{00000000-0005-0000-0000-00007E2B0000}"/>
    <cellStyle name="Normal 3 4 2 3 2 4 3 2" xfId="6302" xr:uid="{00000000-0005-0000-0000-00007F2B0000}"/>
    <cellStyle name="Normal 3 4 2 3 2 4 3 2 2" xfId="13498" xr:uid="{00000000-0005-0000-0000-0000802B0000}"/>
    <cellStyle name="Normal 3 4 2 3 2 4 3 3" xfId="9900" xr:uid="{00000000-0005-0000-0000-0000812B0000}"/>
    <cellStyle name="Normal 3 4 2 3 2 4 4" xfId="4550" xr:uid="{00000000-0005-0000-0000-0000822B0000}"/>
    <cellStyle name="Normal 3 4 2 3 2 4 4 2" xfId="11746" xr:uid="{00000000-0005-0000-0000-0000832B0000}"/>
    <cellStyle name="Normal 3 4 2 3 2 4 5" xfId="8148" xr:uid="{00000000-0005-0000-0000-0000842B0000}"/>
    <cellStyle name="Normal 3 4 2 3 2 5" xfId="1244" xr:uid="{00000000-0005-0000-0000-0000852B0000}"/>
    <cellStyle name="Normal 3 4 2 3 2 5 2" xfId="2996" xr:uid="{00000000-0005-0000-0000-0000862B0000}"/>
    <cellStyle name="Normal 3 4 2 3 2 5 2 2" xfId="6594" xr:uid="{00000000-0005-0000-0000-0000872B0000}"/>
    <cellStyle name="Normal 3 4 2 3 2 5 2 2 2" xfId="13790" xr:uid="{00000000-0005-0000-0000-0000882B0000}"/>
    <cellStyle name="Normal 3 4 2 3 2 5 2 3" xfId="10192" xr:uid="{00000000-0005-0000-0000-0000892B0000}"/>
    <cellStyle name="Normal 3 4 2 3 2 5 3" xfId="4842" xr:uid="{00000000-0005-0000-0000-00008A2B0000}"/>
    <cellStyle name="Normal 3 4 2 3 2 5 3 2" xfId="12038" xr:uid="{00000000-0005-0000-0000-00008B2B0000}"/>
    <cellStyle name="Normal 3 4 2 3 2 5 4" xfId="8440" xr:uid="{00000000-0005-0000-0000-00008C2B0000}"/>
    <cellStyle name="Normal 3 4 2 3 2 6" xfId="2120" xr:uid="{00000000-0005-0000-0000-00008D2B0000}"/>
    <cellStyle name="Normal 3 4 2 3 2 6 2" xfId="5718" xr:uid="{00000000-0005-0000-0000-00008E2B0000}"/>
    <cellStyle name="Normal 3 4 2 3 2 6 2 2" xfId="12914" xr:uid="{00000000-0005-0000-0000-00008F2B0000}"/>
    <cellStyle name="Normal 3 4 2 3 2 6 3" xfId="9316" xr:uid="{00000000-0005-0000-0000-0000902B0000}"/>
    <cellStyle name="Normal 3 4 2 3 2 7" xfId="3966" xr:uid="{00000000-0005-0000-0000-0000912B0000}"/>
    <cellStyle name="Normal 3 4 2 3 2 7 2" xfId="11162" xr:uid="{00000000-0005-0000-0000-0000922B0000}"/>
    <cellStyle name="Normal 3 4 2 3 2 8" xfId="7564" xr:uid="{00000000-0005-0000-0000-0000932B0000}"/>
    <cellStyle name="Normal 3 4 2 3 3" xfId="431" xr:uid="{00000000-0005-0000-0000-0000942B0000}"/>
    <cellStyle name="Normal 3 4 2 3 3 2" xfId="723" xr:uid="{00000000-0005-0000-0000-0000952B0000}"/>
    <cellStyle name="Normal 3 4 2 3 3 2 2" xfId="1602" xr:uid="{00000000-0005-0000-0000-0000962B0000}"/>
    <cellStyle name="Normal 3 4 2 3 3 2 2 2" xfId="3354" xr:uid="{00000000-0005-0000-0000-0000972B0000}"/>
    <cellStyle name="Normal 3 4 2 3 3 2 2 2 2" xfId="6952" xr:uid="{00000000-0005-0000-0000-0000982B0000}"/>
    <cellStyle name="Normal 3 4 2 3 3 2 2 2 2 2" xfId="14148" xr:uid="{00000000-0005-0000-0000-0000992B0000}"/>
    <cellStyle name="Normal 3 4 2 3 3 2 2 2 3" xfId="10550" xr:uid="{00000000-0005-0000-0000-00009A2B0000}"/>
    <cellStyle name="Normal 3 4 2 3 3 2 2 3" xfId="5200" xr:uid="{00000000-0005-0000-0000-00009B2B0000}"/>
    <cellStyle name="Normal 3 4 2 3 3 2 2 3 2" xfId="12396" xr:uid="{00000000-0005-0000-0000-00009C2B0000}"/>
    <cellStyle name="Normal 3 4 2 3 3 2 2 4" xfId="8798" xr:uid="{00000000-0005-0000-0000-00009D2B0000}"/>
    <cellStyle name="Normal 3 4 2 3 3 2 3" xfId="2478" xr:uid="{00000000-0005-0000-0000-00009E2B0000}"/>
    <cellStyle name="Normal 3 4 2 3 3 2 3 2" xfId="6076" xr:uid="{00000000-0005-0000-0000-00009F2B0000}"/>
    <cellStyle name="Normal 3 4 2 3 3 2 3 2 2" xfId="13272" xr:uid="{00000000-0005-0000-0000-0000A02B0000}"/>
    <cellStyle name="Normal 3 4 2 3 3 2 3 3" xfId="9674" xr:uid="{00000000-0005-0000-0000-0000A12B0000}"/>
    <cellStyle name="Normal 3 4 2 3 3 2 4" xfId="4324" xr:uid="{00000000-0005-0000-0000-0000A22B0000}"/>
    <cellStyle name="Normal 3 4 2 3 3 2 4 2" xfId="11520" xr:uid="{00000000-0005-0000-0000-0000A32B0000}"/>
    <cellStyle name="Normal 3 4 2 3 3 2 5" xfId="7922" xr:uid="{00000000-0005-0000-0000-0000A42B0000}"/>
    <cellStyle name="Normal 3 4 2 3 3 3" xfId="1018" xr:uid="{00000000-0005-0000-0000-0000A52B0000}"/>
    <cellStyle name="Normal 3 4 2 3 3 3 2" xfId="1894" xr:uid="{00000000-0005-0000-0000-0000A62B0000}"/>
    <cellStyle name="Normal 3 4 2 3 3 3 2 2" xfId="3646" xr:uid="{00000000-0005-0000-0000-0000A72B0000}"/>
    <cellStyle name="Normal 3 4 2 3 3 3 2 2 2" xfId="7244" xr:uid="{00000000-0005-0000-0000-0000A82B0000}"/>
    <cellStyle name="Normal 3 4 2 3 3 3 2 2 2 2" xfId="14440" xr:uid="{00000000-0005-0000-0000-0000A92B0000}"/>
    <cellStyle name="Normal 3 4 2 3 3 3 2 2 3" xfId="10842" xr:uid="{00000000-0005-0000-0000-0000AA2B0000}"/>
    <cellStyle name="Normal 3 4 2 3 3 3 2 3" xfId="5492" xr:uid="{00000000-0005-0000-0000-0000AB2B0000}"/>
    <cellStyle name="Normal 3 4 2 3 3 3 2 3 2" xfId="12688" xr:uid="{00000000-0005-0000-0000-0000AC2B0000}"/>
    <cellStyle name="Normal 3 4 2 3 3 3 2 4" xfId="9090" xr:uid="{00000000-0005-0000-0000-0000AD2B0000}"/>
    <cellStyle name="Normal 3 4 2 3 3 3 3" xfId="2770" xr:uid="{00000000-0005-0000-0000-0000AE2B0000}"/>
    <cellStyle name="Normal 3 4 2 3 3 3 3 2" xfId="6368" xr:uid="{00000000-0005-0000-0000-0000AF2B0000}"/>
    <cellStyle name="Normal 3 4 2 3 3 3 3 2 2" xfId="13564" xr:uid="{00000000-0005-0000-0000-0000B02B0000}"/>
    <cellStyle name="Normal 3 4 2 3 3 3 3 3" xfId="9966" xr:uid="{00000000-0005-0000-0000-0000B12B0000}"/>
    <cellStyle name="Normal 3 4 2 3 3 3 4" xfId="4616" xr:uid="{00000000-0005-0000-0000-0000B22B0000}"/>
    <cellStyle name="Normal 3 4 2 3 3 3 4 2" xfId="11812" xr:uid="{00000000-0005-0000-0000-0000B32B0000}"/>
    <cellStyle name="Normal 3 4 2 3 3 3 5" xfId="8214" xr:uid="{00000000-0005-0000-0000-0000B42B0000}"/>
    <cellStyle name="Normal 3 4 2 3 3 4" xfId="1310" xr:uid="{00000000-0005-0000-0000-0000B52B0000}"/>
    <cellStyle name="Normal 3 4 2 3 3 4 2" xfId="3062" xr:uid="{00000000-0005-0000-0000-0000B62B0000}"/>
    <cellStyle name="Normal 3 4 2 3 3 4 2 2" xfId="6660" xr:uid="{00000000-0005-0000-0000-0000B72B0000}"/>
    <cellStyle name="Normal 3 4 2 3 3 4 2 2 2" xfId="13856" xr:uid="{00000000-0005-0000-0000-0000B82B0000}"/>
    <cellStyle name="Normal 3 4 2 3 3 4 2 3" xfId="10258" xr:uid="{00000000-0005-0000-0000-0000B92B0000}"/>
    <cellStyle name="Normal 3 4 2 3 3 4 3" xfId="4908" xr:uid="{00000000-0005-0000-0000-0000BA2B0000}"/>
    <cellStyle name="Normal 3 4 2 3 3 4 3 2" xfId="12104" xr:uid="{00000000-0005-0000-0000-0000BB2B0000}"/>
    <cellStyle name="Normal 3 4 2 3 3 4 4" xfId="8506" xr:uid="{00000000-0005-0000-0000-0000BC2B0000}"/>
    <cellStyle name="Normal 3 4 2 3 3 5" xfId="2186" xr:uid="{00000000-0005-0000-0000-0000BD2B0000}"/>
    <cellStyle name="Normal 3 4 2 3 3 5 2" xfId="5784" xr:uid="{00000000-0005-0000-0000-0000BE2B0000}"/>
    <cellStyle name="Normal 3 4 2 3 3 5 2 2" xfId="12980" xr:uid="{00000000-0005-0000-0000-0000BF2B0000}"/>
    <cellStyle name="Normal 3 4 2 3 3 5 3" xfId="9382" xr:uid="{00000000-0005-0000-0000-0000C02B0000}"/>
    <cellStyle name="Normal 3 4 2 3 3 6" xfId="4032" xr:uid="{00000000-0005-0000-0000-0000C12B0000}"/>
    <cellStyle name="Normal 3 4 2 3 3 6 2" xfId="11228" xr:uid="{00000000-0005-0000-0000-0000C22B0000}"/>
    <cellStyle name="Normal 3 4 2 3 3 7" xfId="7630" xr:uid="{00000000-0005-0000-0000-0000C32B0000}"/>
    <cellStyle name="Normal 3 4 2 3 4" xfId="577" xr:uid="{00000000-0005-0000-0000-0000C42B0000}"/>
    <cellStyle name="Normal 3 4 2 3 4 2" xfId="1456" xr:uid="{00000000-0005-0000-0000-0000C52B0000}"/>
    <cellStyle name="Normal 3 4 2 3 4 2 2" xfId="3208" xr:uid="{00000000-0005-0000-0000-0000C62B0000}"/>
    <cellStyle name="Normal 3 4 2 3 4 2 2 2" xfId="6806" xr:uid="{00000000-0005-0000-0000-0000C72B0000}"/>
    <cellStyle name="Normal 3 4 2 3 4 2 2 2 2" xfId="14002" xr:uid="{00000000-0005-0000-0000-0000C82B0000}"/>
    <cellStyle name="Normal 3 4 2 3 4 2 2 3" xfId="10404" xr:uid="{00000000-0005-0000-0000-0000C92B0000}"/>
    <cellStyle name="Normal 3 4 2 3 4 2 3" xfId="5054" xr:uid="{00000000-0005-0000-0000-0000CA2B0000}"/>
    <cellStyle name="Normal 3 4 2 3 4 2 3 2" xfId="12250" xr:uid="{00000000-0005-0000-0000-0000CB2B0000}"/>
    <cellStyle name="Normal 3 4 2 3 4 2 4" xfId="8652" xr:uid="{00000000-0005-0000-0000-0000CC2B0000}"/>
    <cellStyle name="Normal 3 4 2 3 4 3" xfId="2332" xr:uid="{00000000-0005-0000-0000-0000CD2B0000}"/>
    <cellStyle name="Normal 3 4 2 3 4 3 2" xfId="5930" xr:uid="{00000000-0005-0000-0000-0000CE2B0000}"/>
    <cellStyle name="Normal 3 4 2 3 4 3 2 2" xfId="13126" xr:uid="{00000000-0005-0000-0000-0000CF2B0000}"/>
    <cellStyle name="Normal 3 4 2 3 4 3 3" xfId="9528" xr:uid="{00000000-0005-0000-0000-0000D02B0000}"/>
    <cellStyle name="Normal 3 4 2 3 4 4" xfId="4178" xr:uid="{00000000-0005-0000-0000-0000D12B0000}"/>
    <cellStyle name="Normal 3 4 2 3 4 4 2" xfId="11374" xr:uid="{00000000-0005-0000-0000-0000D22B0000}"/>
    <cellStyle name="Normal 3 4 2 3 4 5" xfId="7776" xr:uid="{00000000-0005-0000-0000-0000D32B0000}"/>
    <cellStyle name="Normal 3 4 2 3 5" xfId="872" xr:uid="{00000000-0005-0000-0000-0000D42B0000}"/>
    <cellStyle name="Normal 3 4 2 3 5 2" xfId="1748" xr:uid="{00000000-0005-0000-0000-0000D52B0000}"/>
    <cellStyle name="Normal 3 4 2 3 5 2 2" xfId="3500" xr:uid="{00000000-0005-0000-0000-0000D62B0000}"/>
    <cellStyle name="Normal 3 4 2 3 5 2 2 2" xfId="7098" xr:uid="{00000000-0005-0000-0000-0000D72B0000}"/>
    <cellStyle name="Normal 3 4 2 3 5 2 2 2 2" xfId="14294" xr:uid="{00000000-0005-0000-0000-0000D82B0000}"/>
    <cellStyle name="Normal 3 4 2 3 5 2 2 3" xfId="10696" xr:uid="{00000000-0005-0000-0000-0000D92B0000}"/>
    <cellStyle name="Normal 3 4 2 3 5 2 3" xfId="5346" xr:uid="{00000000-0005-0000-0000-0000DA2B0000}"/>
    <cellStyle name="Normal 3 4 2 3 5 2 3 2" xfId="12542" xr:uid="{00000000-0005-0000-0000-0000DB2B0000}"/>
    <cellStyle name="Normal 3 4 2 3 5 2 4" xfId="8944" xr:uid="{00000000-0005-0000-0000-0000DC2B0000}"/>
    <cellStyle name="Normal 3 4 2 3 5 3" xfId="2624" xr:uid="{00000000-0005-0000-0000-0000DD2B0000}"/>
    <cellStyle name="Normal 3 4 2 3 5 3 2" xfId="6222" xr:uid="{00000000-0005-0000-0000-0000DE2B0000}"/>
    <cellStyle name="Normal 3 4 2 3 5 3 2 2" xfId="13418" xr:uid="{00000000-0005-0000-0000-0000DF2B0000}"/>
    <cellStyle name="Normal 3 4 2 3 5 3 3" xfId="9820" xr:uid="{00000000-0005-0000-0000-0000E02B0000}"/>
    <cellStyle name="Normal 3 4 2 3 5 4" xfId="4470" xr:uid="{00000000-0005-0000-0000-0000E12B0000}"/>
    <cellStyle name="Normal 3 4 2 3 5 4 2" xfId="11666" xr:uid="{00000000-0005-0000-0000-0000E22B0000}"/>
    <cellStyle name="Normal 3 4 2 3 5 5" xfId="8068" xr:uid="{00000000-0005-0000-0000-0000E32B0000}"/>
    <cellStyle name="Normal 3 4 2 3 6" xfId="1164" xr:uid="{00000000-0005-0000-0000-0000E42B0000}"/>
    <cellStyle name="Normal 3 4 2 3 6 2" xfId="2916" xr:uid="{00000000-0005-0000-0000-0000E52B0000}"/>
    <cellStyle name="Normal 3 4 2 3 6 2 2" xfId="6514" xr:uid="{00000000-0005-0000-0000-0000E62B0000}"/>
    <cellStyle name="Normal 3 4 2 3 6 2 2 2" xfId="13710" xr:uid="{00000000-0005-0000-0000-0000E72B0000}"/>
    <cellStyle name="Normal 3 4 2 3 6 2 3" xfId="10112" xr:uid="{00000000-0005-0000-0000-0000E82B0000}"/>
    <cellStyle name="Normal 3 4 2 3 6 3" xfId="4762" xr:uid="{00000000-0005-0000-0000-0000E92B0000}"/>
    <cellStyle name="Normal 3 4 2 3 6 3 2" xfId="11958" xr:uid="{00000000-0005-0000-0000-0000EA2B0000}"/>
    <cellStyle name="Normal 3 4 2 3 6 4" xfId="8360" xr:uid="{00000000-0005-0000-0000-0000EB2B0000}"/>
    <cellStyle name="Normal 3 4 2 3 7" xfId="2040" xr:uid="{00000000-0005-0000-0000-0000EC2B0000}"/>
    <cellStyle name="Normal 3 4 2 3 7 2" xfId="5638" xr:uid="{00000000-0005-0000-0000-0000ED2B0000}"/>
    <cellStyle name="Normal 3 4 2 3 7 2 2" xfId="12834" xr:uid="{00000000-0005-0000-0000-0000EE2B0000}"/>
    <cellStyle name="Normal 3 4 2 3 7 3" xfId="9236" xr:uid="{00000000-0005-0000-0000-0000EF2B0000}"/>
    <cellStyle name="Normal 3 4 2 3 8" xfId="3806" xr:uid="{00000000-0005-0000-0000-0000F02B0000}"/>
    <cellStyle name="Normal 3 4 2 3 8 2" xfId="7404" xr:uid="{00000000-0005-0000-0000-0000F12B0000}"/>
    <cellStyle name="Normal 3 4 2 3 8 2 2" xfId="14600" xr:uid="{00000000-0005-0000-0000-0000F22B0000}"/>
    <cellStyle name="Normal 3 4 2 3 8 3" xfId="11002" xr:uid="{00000000-0005-0000-0000-0000F32B0000}"/>
    <cellStyle name="Normal 3 4 2 3 9" xfId="3886" xr:uid="{00000000-0005-0000-0000-0000F42B0000}"/>
    <cellStyle name="Normal 3 4 2 3 9 2" xfId="11082" xr:uid="{00000000-0005-0000-0000-0000F52B0000}"/>
    <cellStyle name="Normal 3 4 2 4" xfId="88" xr:uid="{00000000-0005-0000-0000-0000F62B0000}"/>
    <cellStyle name="Normal 3 4 2 4 10" xfId="295" xr:uid="{00000000-0005-0000-0000-0000F72B0000}"/>
    <cellStyle name="Normal 3 4 2 4 11" xfId="211" xr:uid="{00000000-0005-0000-0000-0000F82B0000}"/>
    <cellStyle name="Normal 3 4 2 4 2" xfId="445" xr:uid="{00000000-0005-0000-0000-0000F92B0000}"/>
    <cellStyle name="Normal 3 4 2 4 2 2" xfId="737" xr:uid="{00000000-0005-0000-0000-0000FA2B0000}"/>
    <cellStyle name="Normal 3 4 2 4 2 2 2" xfId="1616" xr:uid="{00000000-0005-0000-0000-0000FB2B0000}"/>
    <cellStyle name="Normal 3 4 2 4 2 2 2 2" xfId="3368" xr:uid="{00000000-0005-0000-0000-0000FC2B0000}"/>
    <cellStyle name="Normal 3 4 2 4 2 2 2 2 2" xfId="6966" xr:uid="{00000000-0005-0000-0000-0000FD2B0000}"/>
    <cellStyle name="Normal 3 4 2 4 2 2 2 2 2 2" xfId="14162" xr:uid="{00000000-0005-0000-0000-0000FE2B0000}"/>
    <cellStyle name="Normal 3 4 2 4 2 2 2 2 3" xfId="10564" xr:uid="{00000000-0005-0000-0000-0000FF2B0000}"/>
    <cellStyle name="Normal 3 4 2 4 2 2 2 3" xfId="5214" xr:uid="{00000000-0005-0000-0000-0000002C0000}"/>
    <cellStyle name="Normal 3 4 2 4 2 2 2 3 2" xfId="12410" xr:uid="{00000000-0005-0000-0000-0000012C0000}"/>
    <cellStyle name="Normal 3 4 2 4 2 2 2 4" xfId="8812" xr:uid="{00000000-0005-0000-0000-0000022C0000}"/>
    <cellStyle name="Normal 3 4 2 4 2 2 3" xfId="2492" xr:uid="{00000000-0005-0000-0000-0000032C0000}"/>
    <cellStyle name="Normal 3 4 2 4 2 2 3 2" xfId="6090" xr:uid="{00000000-0005-0000-0000-0000042C0000}"/>
    <cellStyle name="Normal 3 4 2 4 2 2 3 2 2" xfId="13286" xr:uid="{00000000-0005-0000-0000-0000052C0000}"/>
    <cellStyle name="Normal 3 4 2 4 2 2 3 3" xfId="9688" xr:uid="{00000000-0005-0000-0000-0000062C0000}"/>
    <cellStyle name="Normal 3 4 2 4 2 2 4" xfId="4338" xr:uid="{00000000-0005-0000-0000-0000072C0000}"/>
    <cellStyle name="Normal 3 4 2 4 2 2 4 2" xfId="11534" xr:uid="{00000000-0005-0000-0000-0000082C0000}"/>
    <cellStyle name="Normal 3 4 2 4 2 2 5" xfId="7936" xr:uid="{00000000-0005-0000-0000-0000092C0000}"/>
    <cellStyle name="Normal 3 4 2 4 2 3" xfId="1032" xr:uid="{00000000-0005-0000-0000-00000A2C0000}"/>
    <cellStyle name="Normal 3 4 2 4 2 3 2" xfId="1908" xr:uid="{00000000-0005-0000-0000-00000B2C0000}"/>
    <cellStyle name="Normal 3 4 2 4 2 3 2 2" xfId="3660" xr:uid="{00000000-0005-0000-0000-00000C2C0000}"/>
    <cellStyle name="Normal 3 4 2 4 2 3 2 2 2" xfId="7258" xr:uid="{00000000-0005-0000-0000-00000D2C0000}"/>
    <cellStyle name="Normal 3 4 2 4 2 3 2 2 2 2" xfId="14454" xr:uid="{00000000-0005-0000-0000-00000E2C0000}"/>
    <cellStyle name="Normal 3 4 2 4 2 3 2 2 3" xfId="10856" xr:uid="{00000000-0005-0000-0000-00000F2C0000}"/>
    <cellStyle name="Normal 3 4 2 4 2 3 2 3" xfId="5506" xr:uid="{00000000-0005-0000-0000-0000102C0000}"/>
    <cellStyle name="Normal 3 4 2 4 2 3 2 3 2" xfId="12702" xr:uid="{00000000-0005-0000-0000-0000112C0000}"/>
    <cellStyle name="Normal 3 4 2 4 2 3 2 4" xfId="9104" xr:uid="{00000000-0005-0000-0000-0000122C0000}"/>
    <cellStyle name="Normal 3 4 2 4 2 3 3" xfId="2784" xr:uid="{00000000-0005-0000-0000-0000132C0000}"/>
    <cellStyle name="Normal 3 4 2 4 2 3 3 2" xfId="6382" xr:uid="{00000000-0005-0000-0000-0000142C0000}"/>
    <cellStyle name="Normal 3 4 2 4 2 3 3 2 2" xfId="13578" xr:uid="{00000000-0005-0000-0000-0000152C0000}"/>
    <cellStyle name="Normal 3 4 2 4 2 3 3 3" xfId="9980" xr:uid="{00000000-0005-0000-0000-0000162C0000}"/>
    <cellStyle name="Normal 3 4 2 4 2 3 4" xfId="4630" xr:uid="{00000000-0005-0000-0000-0000172C0000}"/>
    <cellStyle name="Normal 3 4 2 4 2 3 4 2" xfId="11826" xr:uid="{00000000-0005-0000-0000-0000182C0000}"/>
    <cellStyle name="Normal 3 4 2 4 2 3 5" xfId="8228" xr:uid="{00000000-0005-0000-0000-0000192C0000}"/>
    <cellStyle name="Normal 3 4 2 4 2 4" xfId="1324" xr:uid="{00000000-0005-0000-0000-00001A2C0000}"/>
    <cellStyle name="Normal 3 4 2 4 2 4 2" xfId="3076" xr:uid="{00000000-0005-0000-0000-00001B2C0000}"/>
    <cellStyle name="Normal 3 4 2 4 2 4 2 2" xfId="6674" xr:uid="{00000000-0005-0000-0000-00001C2C0000}"/>
    <cellStyle name="Normal 3 4 2 4 2 4 2 2 2" xfId="13870" xr:uid="{00000000-0005-0000-0000-00001D2C0000}"/>
    <cellStyle name="Normal 3 4 2 4 2 4 2 3" xfId="10272" xr:uid="{00000000-0005-0000-0000-00001E2C0000}"/>
    <cellStyle name="Normal 3 4 2 4 2 4 3" xfId="4922" xr:uid="{00000000-0005-0000-0000-00001F2C0000}"/>
    <cellStyle name="Normal 3 4 2 4 2 4 3 2" xfId="12118" xr:uid="{00000000-0005-0000-0000-0000202C0000}"/>
    <cellStyle name="Normal 3 4 2 4 2 4 4" xfId="8520" xr:uid="{00000000-0005-0000-0000-0000212C0000}"/>
    <cellStyle name="Normal 3 4 2 4 2 5" xfId="2200" xr:uid="{00000000-0005-0000-0000-0000222C0000}"/>
    <cellStyle name="Normal 3 4 2 4 2 5 2" xfId="5798" xr:uid="{00000000-0005-0000-0000-0000232C0000}"/>
    <cellStyle name="Normal 3 4 2 4 2 5 2 2" xfId="12994" xr:uid="{00000000-0005-0000-0000-0000242C0000}"/>
    <cellStyle name="Normal 3 4 2 4 2 5 3" xfId="9396" xr:uid="{00000000-0005-0000-0000-0000252C0000}"/>
    <cellStyle name="Normal 3 4 2 4 2 6" xfId="4046" xr:uid="{00000000-0005-0000-0000-0000262C0000}"/>
    <cellStyle name="Normal 3 4 2 4 2 6 2" xfId="11242" xr:uid="{00000000-0005-0000-0000-0000272C0000}"/>
    <cellStyle name="Normal 3 4 2 4 2 7" xfId="7644" xr:uid="{00000000-0005-0000-0000-0000282C0000}"/>
    <cellStyle name="Normal 3 4 2 4 3" xfId="591" xr:uid="{00000000-0005-0000-0000-0000292C0000}"/>
    <cellStyle name="Normal 3 4 2 4 3 2" xfId="1470" xr:uid="{00000000-0005-0000-0000-00002A2C0000}"/>
    <cellStyle name="Normal 3 4 2 4 3 2 2" xfId="3222" xr:uid="{00000000-0005-0000-0000-00002B2C0000}"/>
    <cellStyle name="Normal 3 4 2 4 3 2 2 2" xfId="6820" xr:uid="{00000000-0005-0000-0000-00002C2C0000}"/>
    <cellStyle name="Normal 3 4 2 4 3 2 2 2 2" xfId="14016" xr:uid="{00000000-0005-0000-0000-00002D2C0000}"/>
    <cellStyle name="Normal 3 4 2 4 3 2 2 3" xfId="10418" xr:uid="{00000000-0005-0000-0000-00002E2C0000}"/>
    <cellStyle name="Normal 3 4 2 4 3 2 3" xfId="5068" xr:uid="{00000000-0005-0000-0000-00002F2C0000}"/>
    <cellStyle name="Normal 3 4 2 4 3 2 3 2" xfId="12264" xr:uid="{00000000-0005-0000-0000-0000302C0000}"/>
    <cellStyle name="Normal 3 4 2 4 3 2 4" xfId="8666" xr:uid="{00000000-0005-0000-0000-0000312C0000}"/>
    <cellStyle name="Normal 3 4 2 4 3 3" xfId="2346" xr:uid="{00000000-0005-0000-0000-0000322C0000}"/>
    <cellStyle name="Normal 3 4 2 4 3 3 2" xfId="5944" xr:uid="{00000000-0005-0000-0000-0000332C0000}"/>
    <cellStyle name="Normal 3 4 2 4 3 3 2 2" xfId="13140" xr:uid="{00000000-0005-0000-0000-0000342C0000}"/>
    <cellStyle name="Normal 3 4 2 4 3 3 3" xfId="9542" xr:uid="{00000000-0005-0000-0000-0000352C0000}"/>
    <cellStyle name="Normal 3 4 2 4 3 4" xfId="4192" xr:uid="{00000000-0005-0000-0000-0000362C0000}"/>
    <cellStyle name="Normal 3 4 2 4 3 4 2" xfId="11388" xr:uid="{00000000-0005-0000-0000-0000372C0000}"/>
    <cellStyle name="Normal 3 4 2 4 3 5" xfId="7790" xr:uid="{00000000-0005-0000-0000-0000382C0000}"/>
    <cellStyle name="Normal 3 4 2 4 4" xfId="886" xr:uid="{00000000-0005-0000-0000-0000392C0000}"/>
    <cellStyle name="Normal 3 4 2 4 4 2" xfId="1762" xr:uid="{00000000-0005-0000-0000-00003A2C0000}"/>
    <cellStyle name="Normal 3 4 2 4 4 2 2" xfId="3514" xr:uid="{00000000-0005-0000-0000-00003B2C0000}"/>
    <cellStyle name="Normal 3 4 2 4 4 2 2 2" xfId="7112" xr:uid="{00000000-0005-0000-0000-00003C2C0000}"/>
    <cellStyle name="Normal 3 4 2 4 4 2 2 2 2" xfId="14308" xr:uid="{00000000-0005-0000-0000-00003D2C0000}"/>
    <cellStyle name="Normal 3 4 2 4 4 2 2 3" xfId="10710" xr:uid="{00000000-0005-0000-0000-00003E2C0000}"/>
    <cellStyle name="Normal 3 4 2 4 4 2 3" xfId="5360" xr:uid="{00000000-0005-0000-0000-00003F2C0000}"/>
    <cellStyle name="Normal 3 4 2 4 4 2 3 2" xfId="12556" xr:uid="{00000000-0005-0000-0000-0000402C0000}"/>
    <cellStyle name="Normal 3 4 2 4 4 2 4" xfId="8958" xr:uid="{00000000-0005-0000-0000-0000412C0000}"/>
    <cellStyle name="Normal 3 4 2 4 4 3" xfId="2638" xr:uid="{00000000-0005-0000-0000-0000422C0000}"/>
    <cellStyle name="Normal 3 4 2 4 4 3 2" xfId="6236" xr:uid="{00000000-0005-0000-0000-0000432C0000}"/>
    <cellStyle name="Normal 3 4 2 4 4 3 2 2" xfId="13432" xr:uid="{00000000-0005-0000-0000-0000442C0000}"/>
    <cellStyle name="Normal 3 4 2 4 4 3 3" xfId="9834" xr:uid="{00000000-0005-0000-0000-0000452C0000}"/>
    <cellStyle name="Normal 3 4 2 4 4 4" xfId="4484" xr:uid="{00000000-0005-0000-0000-0000462C0000}"/>
    <cellStyle name="Normal 3 4 2 4 4 4 2" xfId="11680" xr:uid="{00000000-0005-0000-0000-0000472C0000}"/>
    <cellStyle name="Normal 3 4 2 4 4 5" xfId="8082" xr:uid="{00000000-0005-0000-0000-0000482C0000}"/>
    <cellStyle name="Normal 3 4 2 4 5" xfId="1178" xr:uid="{00000000-0005-0000-0000-0000492C0000}"/>
    <cellStyle name="Normal 3 4 2 4 5 2" xfId="2930" xr:uid="{00000000-0005-0000-0000-00004A2C0000}"/>
    <cellStyle name="Normal 3 4 2 4 5 2 2" xfId="6528" xr:uid="{00000000-0005-0000-0000-00004B2C0000}"/>
    <cellStyle name="Normal 3 4 2 4 5 2 2 2" xfId="13724" xr:uid="{00000000-0005-0000-0000-00004C2C0000}"/>
    <cellStyle name="Normal 3 4 2 4 5 2 3" xfId="10126" xr:uid="{00000000-0005-0000-0000-00004D2C0000}"/>
    <cellStyle name="Normal 3 4 2 4 5 3" xfId="4776" xr:uid="{00000000-0005-0000-0000-00004E2C0000}"/>
    <cellStyle name="Normal 3 4 2 4 5 3 2" xfId="11972" xr:uid="{00000000-0005-0000-0000-00004F2C0000}"/>
    <cellStyle name="Normal 3 4 2 4 5 4" xfId="8374" xr:uid="{00000000-0005-0000-0000-0000502C0000}"/>
    <cellStyle name="Normal 3 4 2 4 6" xfId="2054" xr:uid="{00000000-0005-0000-0000-0000512C0000}"/>
    <cellStyle name="Normal 3 4 2 4 6 2" xfId="5652" xr:uid="{00000000-0005-0000-0000-0000522C0000}"/>
    <cellStyle name="Normal 3 4 2 4 6 2 2" xfId="12848" xr:uid="{00000000-0005-0000-0000-0000532C0000}"/>
    <cellStyle name="Normal 3 4 2 4 6 3" xfId="9250" xr:uid="{00000000-0005-0000-0000-0000542C0000}"/>
    <cellStyle name="Normal 3 4 2 4 7" xfId="3820" xr:uid="{00000000-0005-0000-0000-0000552C0000}"/>
    <cellStyle name="Normal 3 4 2 4 7 2" xfId="7418" xr:uid="{00000000-0005-0000-0000-0000562C0000}"/>
    <cellStyle name="Normal 3 4 2 4 7 2 2" xfId="14614" xr:uid="{00000000-0005-0000-0000-0000572C0000}"/>
    <cellStyle name="Normal 3 4 2 4 7 3" xfId="11016" xr:uid="{00000000-0005-0000-0000-0000582C0000}"/>
    <cellStyle name="Normal 3 4 2 4 8" xfId="3900" xr:uid="{00000000-0005-0000-0000-0000592C0000}"/>
    <cellStyle name="Normal 3 4 2 4 8 2" xfId="11096" xr:uid="{00000000-0005-0000-0000-00005A2C0000}"/>
    <cellStyle name="Normal 3 4 2 4 9" xfId="7498" xr:uid="{00000000-0005-0000-0000-00005B2C0000}"/>
    <cellStyle name="Normal 3 4 2 5" xfId="89" xr:uid="{00000000-0005-0000-0000-00005C2C0000}"/>
    <cellStyle name="Normal 3 4 2 5 10" xfId="319" xr:uid="{00000000-0005-0000-0000-00005D2C0000}"/>
    <cellStyle name="Normal 3 4 2 5 11" xfId="153" xr:uid="{00000000-0005-0000-0000-00005E2C0000}"/>
    <cellStyle name="Normal 3 4 2 5 2" xfId="467" xr:uid="{00000000-0005-0000-0000-00005F2C0000}"/>
    <cellStyle name="Normal 3 4 2 5 2 2" xfId="759" xr:uid="{00000000-0005-0000-0000-0000602C0000}"/>
    <cellStyle name="Normal 3 4 2 5 2 2 2" xfId="1638" xr:uid="{00000000-0005-0000-0000-0000612C0000}"/>
    <cellStyle name="Normal 3 4 2 5 2 2 2 2" xfId="3390" xr:uid="{00000000-0005-0000-0000-0000622C0000}"/>
    <cellStyle name="Normal 3 4 2 5 2 2 2 2 2" xfId="6988" xr:uid="{00000000-0005-0000-0000-0000632C0000}"/>
    <cellStyle name="Normal 3 4 2 5 2 2 2 2 2 2" xfId="14184" xr:uid="{00000000-0005-0000-0000-0000642C0000}"/>
    <cellStyle name="Normal 3 4 2 5 2 2 2 2 3" xfId="10586" xr:uid="{00000000-0005-0000-0000-0000652C0000}"/>
    <cellStyle name="Normal 3 4 2 5 2 2 2 3" xfId="5236" xr:uid="{00000000-0005-0000-0000-0000662C0000}"/>
    <cellStyle name="Normal 3 4 2 5 2 2 2 3 2" xfId="12432" xr:uid="{00000000-0005-0000-0000-0000672C0000}"/>
    <cellStyle name="Normal 3 4 2 5 2 2 2 4" xfId="8834" xr:uid="{00000000-0005-0000-0000-0000682C0000}"/>
    <cellStyle name="Normal 3 4 2 5 2 2 3" xfId="2514" xr:uid="{00000000-0005-0000-0000-0000692C0000}"/>
    <cellStyle name="Normal 3 4 2 5 2 2 3 2" xfId="6112" xr:uid="{00000000-0005-0000-0000-00006A2C0000}"/>
    <cellStyle name="Normal 3 4 2 5 2 2 3 2 2" xfId="13308" xr:uid="{00000000-0005-0000-0000-00006B2C0000}"/>
    <cellStyle name="Normal 3 4 2 5 2 2 3 3" xfId="9710" xr:uid="{00000000-0005-0000-0000-00006C2C0000}"/>
    <cellStyle name="Normal 3 4 2 5 2 2 4" xfId="4360" xr:uid="{00000000-0005-0000-0000-00006D2C0000}"/>
    <cellStyle name="Normal 3 4 2 5 2 2 4 2" xfId="11556" xr:uid="{00000000-0005-0000-0000-00006E2C0000}"/>
    <cellStyle name="Normal 3 4 2 5 2 2 5" xfId="7958" xr:uid="{00000000-0005-0000-0000-00006F2C0000}"/>
    <cellStyle name="Normal 3 4 2 5 2 3" xfId="1054" xr:uid="{00000000-0005-0000-0000-0000702C0000}"/>
    <cellStyle name="Normal 3 4 2 5 2 3 2" xfId="1930" xr:uid="{00000000-0005-0000-0000-0000712C0000}"/>
    <cellStyle name="Normal 3 4 2 5 2 3 2 2" xfId="3682" xr:uid="{00000000-0005-0000-0000-0000722C0000}"/>
    <cellStyle name="Normal 3 4 2 5 2 3 2 2 2" xfId="7280" xr:uid="{00000000-0005-0000-0000-0000732C0000}"/>
    <cellStyle name="Normal 3 4 2 5 2 3 2 2 2 2" xfId="14476" xr:uid="{00000000-0005-0000-0000-0000742C0000}"/>
    <cellStyle name="Normal 3 4 2 5 2 3 2 2 3" xfId="10878" xr:uid="{00000000-0005-0000-0000-0000752C0000}"/>
    <cellStyle name="Normal 3 4 2 5 2 3 2 3" xfId="5528" xr:uid="{00000000-0005-0000-0000-0000762C0000}"/>
    <cellStyle name="Normal 3 4 2 5 2 3 2 3 2" xfId="12724" xr:uid="{00000000-0005-0000-0000-0000772C0000}"/>
    <cellStyle name="Normal 3 4 2 5 2 3 2 4" xfId="9126" xr:uid="{00000000-0005-0000-0000-0000782C0000}"/>
    <cellStyle name="Normal 3 4 2 5 2 3 3" xfId="2806" xr:uid="{00000000-0005-0000-0000-0000792C0000}"/>
    <cellStyle name="Normal 3 4 2 5 2 3 3 2" xfId="6404" xr:uid="{00000000-0005-0000-0000-00007A2C0000}"/>
    <cellStyle name="Normal 3 4 2 5 2 3 3 2 2" xfId="13600" xr:uid="{00000000-0005-0000-0000-00007B2C0000}"/>
    <cellStyle name="Normal 3 4 2 5 2 3 3 3" xfId="10002" xr:uid="{00000000-0005-0000-0000-00007C2C0000}"/>
    <cellStyle name="Normal 3 4 2 5 2 3 4" xfId="4652" xr:uid="{00000000-0005-0000-0000-00007D2C0000}"/>
    <cellStyle name="Normal 3 4 2 5 2 3 4 2" xfId="11848" xr:uid="{00000000-0005-0000-0000-00007E2C0000}"/>
    <cellStyle name="Normal 3 4 2 5 2 3 5" xfId="8250" xr:uid="{00000000-0005-0000-0000-00007F2C0000}"/>
    <cellStyle name="Normal 3 4 2 5 2 4" xfId="1346" xr:uid="{00000000-0005-0000-0000-0000802C0000}"/>
    <cellStyle name="Normal 3 4 2 5 2 4 2" xfId="3098" xr:uid="{00000000-0005-0000-0000-0000812C0000}"/>
    <cellStyle name="Normal 3 4 2 5 2 4 2 2" xfId="6696" xr:uid="{00000000-0005-0000-0000-0000822C0000}"/>
    <cellStyle name="Normal 3 4 2 5 2 4 2 2 2" xfId="13892" xr:uid="{00000000-0005-0000-0000-0000832C0000}"/>
    <cellStyle name="Normal 3 4 2 5 2 4 2 3" xfId="10294" xr:uid="{00000000-0005-0000-0000-0000842C0000}"/>
    <cellStyle name="Normal 3 4 2 5 2 4 3" xfId="4944" xr:uid="{00000000-0005-0000-0000-0000852C0000}"/>
    <cellStyle name="Normal 3 4 2 5 2 4 3 2" xfId="12140" xr:uid="{00000000-0005-0000-0000-0000862C0000}"/>
    <cellStyle name="Normal 3 4 2 5 2 4 4" xfId="8542" xr:uid="{00000000-0005-0000-0000-0000872C0000}"/>
    <cellStyle name="Normal 3 4 2 5 2 5" xfId="2222" xr:uid="{00000000-0005-0000-0000-0000882C0000}"/>
    <cellStyle name="Normal 3 4 2 5 2 5 2" xfId="5820" xr:uid="{00000000-0005-0000-0000-0000892C0000}"/>
    <cellStyle name="Normal 3 4 2 5 2 5 2 2" xfId="13016" xr:uid="{00000000-0005-0000-0000-00008A2C0000}"/>
    <cellStyle name="Normal 3 4 2 5 2 5 3" xfId="9418" xr:uid="{00000000-0005-0000-0000-00008B2C0000}"/>
    <cellStyle name="Normal 3 4 2 5 2 6" xfId="4068" xr:uid="{00000000-0005-0000-0000-00008C2C0000}"/>
    <cellStyle name="Normal 3 4 2 5 2 6 2" xfId="11264" xr:uid="{00000000-0005-0000-0000-00008D2C0000}"/>
    <cellStyle name="Normal 3 4 2 5 2 7" xfId="7666" xr:uid="{00000000-0005-0000-0000-00008E2C0000}"/>
    <cellStyle name="Normal 3 4 2 5 3" xfId="613" xr:uid="{00000000-0005-0000-0000-00008F2C0000}"/>
    <cellStyle name="Normal 3 4 2 5 3 2" xfId="1492" xr:uid="{00000000-0005-0000-0000-0000902C0000}"/>
    <cellStyle name="Normal 3 4 2 5 3 2 2" xfId="3244" xr:uid="{00000000-0005-0000-0000-0000912C0000}"/>
    <cellStyle name="Normal 3 4 2 5 3 2 2 2" xfId="6842" xr:uid="{00000000-0005-0000-0000-0000922C0000}"/>
    <cellStyle name="Normal 3 4 2 5 3 2 2 2 2" xfId="14038" xr:uid="{00000000-0005-0000-0000-0000932C0000}"/>
    <cellStyle name="Normal 3 4 2 5 3 2 2 3" xfId="10440" xr:uid="{00000000-0005-0000-0000-0000942C0000}"/>
    <cellStyle name="Normal 3 4 2 5 3 2 3" xfId="5090" xr:uid="{00000000-0005-0000-0000-0000952C0000}"/>
    <cellStyle name="Normal 3 4 2 5 3 2 3 2" xfId="12286" xr:uid="{00000000-0005-0000-0000-0000962C0000}"/>
    <cellStyle name="Normal 3 4 2 5 3 2 4" xfId="8688" xr:uid="{00000000-0005-0000-0000-0000972C0000}"/>
    <cellStyle name="Normal 3 4 2 5 3 3" xfId="2368" xr:uid="{00000000-0005-0000-0000-0000982C0000}"/>
    <cellStyle name="Normal 3 4 2 5 3 3 2" xfId="5966" xr:uid="{00000000-0005-0000-0000-0000992C0000}"/>
    <cellStyle name="Normal 3 4 2 5 3 3 2 2" xfId="13162" xr:uid="{00000000-0005-0000-0000-00009A2C0000}"/>
    <cellStyle name="Normal 3 4 2 5 3 3 3" xfId="9564" xr:uid="{00000000-0005-0000-0000-00009B2C0000}"/>
    <cellStyle name="Normal 3 4 2 5 3 4" xfId="4214" xr:uid="{00000000-0005-0000-0000-00009C2C0000}"/>
    <cellStyle name="Normal 3 4 2 5 3 4 2" xfId="11410" xr:uid="{00000000-0005-0000-0000-00009D2C0000}"/>
    <cellStyle name="Normal 3 4 2 5 3 5" xfId="7812" xr:uid="{00000000-0005-0000-0000-00009E2C0000}"/>
    <cellStyle name="Normal 3 4 2 5 4" xfId="908" xr:uid="{00000000-0005-0000-0000-00009F2C0000}"/>
    <cellStyle name="Normal 3 4 2 5 4 2" xfId="1784" xr:uid="{00000000-0005-0000-0000-0000A02C0000}"/>
    <cellStyle name="Normal 3 4 2 5 4 2 2" xfId="3536" xr:uid="{00000000-0005-0000-0000-0000A12C0000}"/>
    <cellStyle name="Normal 3 4 2 5 4 2 2 2" xfId="7134" xr:uid="{00000000-0005-0000-0000-0000A22C0000}"/>
    <cellStyle name="Normal 3 4 2 5 4 2 2 2 2" xfId="14330" xr:uid="{00000000-0005-0000-0000-0000A32C0000}"/>
    <cellStyle name="Normal 3 4 2 5 4 2 2 3" xfId="10732" xr:uid="{00000000-0005-0000-0000-0000A42C0000}"/>
    <cellStyle name="Normal 3 4 2 5 4 2 3" xfId="5382" xr:uid="{00000000-0005-0000-0000-0000A52C0000}"/>
    <cellStyle name="Normal 3 4 2 5 4 2 3 2" xfId="12578" xr:uid="{00000000-0005-0000-0000-0000A62C0000}"/>
    <cellStyle name="Normal 3 4 2 5 4 2 4" xfId="8980" xr:uid="{00000000-0005-0000-0000-0000A72C0000}"/>
    <cellStyle name="Normal 3 4 2 5 4 3" xfId="2660" xr:uid="{00000000-0005-0000-0000-0000A82C0000}"/>
    <cellStyle name="Normal 3 4 2 5 4 3 2" xfId="6258" xr:uid="{00000000-0005-0000-0000-0000A92C0000}"/>
    <cellStyle name="Normal 3 4 2 5 4 3 2 2" xfId="13454" xr:uid="{00000000-0005-0000-0000-0000AA2C0000}"/>
    <cellStyle name="Normal 3 4 2 5 4 3 3" xfId="9856" xr:uid="{00000000-0005-0000-0000-0000AB2C0000}"/>
    <cellStyle name="Normal 3 4 2 5 4 4" xfId="4506" xr:uid="{00000000-0005-0000-0000-0000AC2C0000}"/>
    <cellStyle name="Normal 3 4 2 5 4 4 2" xfId="11702" xr:uid="{00000000-0005-0000-0000-0000AD2C0000}"/>
    <cellStyle name="Normal 3 4 2 5 4 5" xfId="8104" xr:uid="{00000000-0005-0000-0000-0000AE2C0000}"/>
    <cellStyle name="Normal 3 4 2 5 5" xfId="1200" xr:uid="{00000000-0005-0000-0000-0000AF2C0000}"/>
    <cellStyle name="Normal 3 4 2 5 5 2" xfId="2952" xr:uid="{00000000-0005-0000-0000-0000B02C0000}"/>
    <cellStyle name="Normal 3 4 2 5 5 2 2" xfId="6550" xr:uid="{00000000-0005-0000-0000-0000B12C0000}"/>
    <cellStyle name="Normal 3 4 2 5 5 2 2 2" xfId="13746" xr:uid="{00000000-0005-0000-0000-0000B22C0000}"/>
    <cellStyle name="Normal 3 4 2 5 5 2 3" xfId="10148" xr:uid="{00000000-0005-0000-0000-0000B32C0000}"/>
    <cellStyle name="Normal 3 4 2 5 5 3" xfId="4798" xr:uid="{00000000-0005-0000-0000-0000B42C0000}"/>
    <cellStyle name="Normal 3 4 2 5 5 3 2" xfId="11994" xr:uid="{00000000-0005-0000-0000-0000B52C0000}"/>
    <cellStyle name="Normal 3 4 2 5 5 4" xfId="8396" xr:uid="{00000000-0005-0000-0000-0000B62C0000}"/>
    <cellStyle name="Normal 3 4 2 5 6" xfId="2076" xr:uid="{00000000-0005-0000-0000-0000B72C0000}"/>
    <cellStyle name="Normal 3 4 2 5 6 2" xfId="5674" xr:uid="{00000000-0005-0000-0000-0000B82C0000}"/>
    <cellStyle name="Normal 3 4 2 5 6 2 2" xfId="12870" xr:uid="{00000000-0005-0000-0000-0000B92C0000}"/>
    <cellStyle name="Normal 3 4 2 5 6 3" xfId="9272" xr:uid="{00000000-0005-0000-0000-0000BA2C0000}"/>
    <cellStyle name="Normal 3 4 2 5 7" xfId="3762" xr:uid="{00000000-0005-0000-0000-0000BB2C0000}"/>
    <cellStyle name="Normal 3 4 2 5 7 2" xfId="7360" xr:uid="{00000000-0005-0000-0000-0000BC2C0000}"/>
    <cellStyle name="Normal 3 4 2 5 7 2 2" xfId="14556" xr:uid="{00000000-0005-0000-0000-0000BD2C0000}"/>
    <cellStyle name="Normal 3 4 2 5 7 3" xfId="10958" xr:uid="{00000000-0005-0000-0000-0000BE2C0000}"/>
    <cellStyle name="Normal 3 4 2 5 8" xfId="3922" xr:uid="{00000000-0005-0000-0000-0000BF2C0000}"/>
    <cellStyle name="Normal 3 4 2 5 8 2" xfId="11118" xr:uid="{00000000-0005-0000-0000-0000C02C0000}"/>
    <cellStyle name="Normal 3 4 2 5 9" xfId="7520" xr:uid="{00000000-0005-0000-0000-0000C12C0000}"/>
    <cellStyle name="Normal 3 4 2 6" xfId="387" xr:uid="{00000000-0005-0000-0000-0000C22C0000}"/>
    <cellStyle name="Normal 3 4 2 6 2" xfId="679" xr:uid="{00000000-0005-0000-0000-0000C32C0000}"/>
    <cellStyle name="Normal 3 4 2 6 2 2" xfId="1558" xr:uid="{00000000-0005-0000-0000-0000C42C0000}"/>
    <cellStyle name="Normal 3 4 2 6 2 2 2" xfId="3310" xr:uid="{00000000-0005-0000-0000-0000C52C0000}"/>
    <cellStyle name="Normal 3 4 2 6 2 2 2 2" xfId="6908" xr:uid="{00000000-0005-0000-0000-0000C62C0000}"/>
    <cellStyle name="Normal 3 4 2 6 2 2 2 2 2" xfId="14104" xr:uid="{00000000-0005-0000-0000-0000C72C0000}"/>
    <cellStyle name="Normal 3 4 2 6 2 2 2 3" xfId="10506" xr:uid="{00000000-0005-0000-0000-0000C82C0000}"/>
    <cellStyle name="Normal 3 4 2 6 2 2 3" xfId="5156" xr:uid="{00000000-0005-0000-0000-0000C92C0000}"/>
    <cellStyle name="Normal 3 4 2 6 2 2 3 2" xfId="12352" xr:uid="{00000000-0005-0000-0000-0000CA2C0000}"/>
    <cellStyle name="Normal 3 4 2 6 2 2 4" xfId="8754" xr:uid="{00000000-0005-0000-0000-0000CB2C0000}"/>
    <cellStyle name="Normal 3 4 2 6 2 3" xfId="2434" xr:uid="{00000000-0005-0000-0000-0000CC2C0000}"/>
    <cellStyle name="Normal 3 4 2 6 2 3 2" xfId="6032" xr:uid="{00000000-0005-0000-0000-0000CD2C0000}"/>
    <cellStyle name="Normal 3 4 2 6 2 3 2 2" xfId="13228" xr:uid="{00000000-0005-0000-0000-0000CE2C0000}"/>
    <cellStyle name="Normal 3 4 2 6 2 3 3" xfId="9630" xr:uid="{00000000-0005-0000-0000-0000CF2C0000}"/>
    <cellStyle name="Normal 3 4 2 6 2 4" xfId="4280" xr:uid="{00000000-0005-0000-0000-0000D02C0000}"/>
    <cellStyle name="Normal 3 4 2 6 2 4 2" xfId="11476" xr:uid="{00000000-0005-0000-0000-0000D12C0000}"/>
    <cellStyle name="Normal 3 4 2 6 2 5" xfId="7878" xr:uid="{00000000-0005-0000-0000-0000D22C0000}"/>
    <cellStyle name="Normal 3 4 2 6 3" xfId="974" xr:uid="{00000000-0005-0000-0000-0000D32C0000}"/>
    <cellStyle name="Normal 3 4 2 6 3 2" xfId="1850" xr:uid="{00000000-0005-0000-0000-0000D42C0000}"/>
    <cellStyle name="Normal 3 4 2 6 3 2 2" xfId="3602" xr:uid="{00000000-0005-0000-0000-0000D52C0000}"/>
    <cellStyle name="Normal 3 4 2 6 3 2 2 2" xfId="7200" xr:uid="{00000000-0005-0000-0000-0000D62C0000}"/>
    <cellStyle name="Normal 3 4 2 6 3 2 2 2 2" xfId="14396" xr:uid="{00000000-0005-0000-0000-0000D72C0000}"/>
    <cellStyle name="Normal 3 4 2 6 3 2 2 3" xfId="10798" xr:uid="{00000000-0005-0000-0000-0000D82C0000}"/>
    <cellStyle name="Normal 3 4 2 6 3 2 3" xfId="5448" xr:uid="{00000000-0005-0000-0000-0000D92C0000}"/>
    <cellStyle name="Normal 3 4 2 6 3 2 3 2" xfId="12644" xr:uid="{00000000-0005-0000-0000-0000DA2C0000}"/>
    <cellStyle name="Normal 3 4 2 6 3 2 4" xfId="9046" xr:uid="{00000000-0005-0000-0000-0000DB2C0000}"/>
    <cellStyle name="Normal 3 4 2 6 3 3" xfId="2726" xr:uid="{00000000-0005-0000-0000-0000DC2C0000}"/>
    <cellStyle name="Normal 3 4 2 6 3 3 2" xfId="6324" xr:uid="{00000000-0005-0000-0000-0000DD2C0000}"/>
    <cellStyle name="Normal 3 4 2 6 3 3 2 2" xfId="13520" xr:uid="{00000000-0005-0000-0000-0000DE2C0000}"/>
    <cellStyle name="Normal 3 4 2 6 3 3 3" xfId="9922" xr:uid="{00000000-0005-0000-0000-0000DF2C0000}"/>
    <cellStyle name="Normal 3 4 2 6 3 4" xfId="4572" xr:uid="{00000000-0005-0000-0000-0000E02C0000}"/>
    <cellStyle name="Normal 3 4 2 6 3 4 2" xfId="11768" xr:uid="{00000000-0005-0000-0000-0000E12C0000}"/>
    <cellStyle name="Normal 3 4 2 6 3 5" xfId="8170" xr:uid="{00000000-0005-0000-0000-0000E22C0000}"/>
    <cellStyle name="Normal 3 4 2 6 4" xfId="1266" xr:uid="{00000000-0005-0000-0000-0000E32C0000}"/>
    <cellStyle name="Normal 3 4 2 6 4 2" xfId="3018" xr:uid="{00000000-0005-0000-0000-0000E42C0000}"/>
    <cellStyle name="Normal 3 4 2 6 4 2 2" xfId="6616" xr:uid="{00000000-0005-0000-0000-0000E52C0000}"/>
    <cellStyle name="Normal 3 4 2 6 4 2 2 2" xfId="13812" xr:uid="{00000000-0005-0000-0000-0000E62C0000}"/>
    <cellStyle name="Normal 3 4 2 6 4 2 3" xfId="10214" xr:uid="{00000000-0005-0000-0000-0000E72C0000}"/>
    <cellStyle name="Normal 3 4 2 6 4 3" xfId="4864" xr:uid="{00000000-0005-0000-0000-0000E82C0000}"/>
    <cellStyle name="Normal 3 4 2 6 4 3 2" xfId="12060" xr:uid="{00000000-0005-0000-0000-0000E92C0000}"/>
    <cellStyle name="Normal 3 4 2 6 4 4" xfId="8462" xr:uid="{00000000-0005-0000-0000-0000EA2C0000}"/>
    <cellStyle name="Normal 3 4 2 6 5" xfId="2142" xr:uid="{00000000-0005-0000-0000-0000EB2C0000}"/>
    <cellStyle name="Normal 3 4 2 6 5 2" xfId="5740" xr:uid="{00000000-0005-0000-0000-0000EC2C0000}"/>
    <cellStyle name="Normal 3 4 2 6 5 2 2" xfId="12936" xr:uid="{00000000-0005-0000-0000-0000ED2C0000}"/>
    <cellStyle name="Normal 3 4 2 6 5 3" xfId="9338" xr:uid="{00000000-0005-0000-0000-0000EE2C0000}"/>
    <cellStyle name="Normal 3 4 2 6 6" xfId="3988" xr:uid="{00000000-0005-0000-0000-0000EF2C0000}"/>
    <cellStyle name="Normal 3 4 2 6 6 2" xfId="11184" xr:uid="{00000000-0005-0000-0000-0000F02C0000}"/>
    <cellStyle name="Normal 3 4 2 6 7" xfId="7586" xr:uid="{00000000-0005-0000-0000-0000F12C0000}"/>
    <cellStyle name="Normal 3 4 2 7" xfId="533" xr:uid="{00000000-0005-0000-0000-0000F22C0000}"/>
    <cellStyle name="Normal 3 4 2 7 2" xfId="1412" xr:uid="{00000000-0005-0000-0000-0000F32C0000}"/>
    <cellStyle name="Normal 3 4 2 7 2 2" xfId="3164" xr:uid="{00000000-0005-0000-0000-0000F42C0000}"/>
    <cellStyle name="Normal 3 4 2 7 2 2 2" xfId="6762" xr:uid="{00000000-0005-0000-0000-0000F52C0000}"/>
    <cellStyle name="Normal 3 4 2 7 2 2 2 2" xfId="13958" xr:uid="{00000000-0005-0000-0000-0000F62C0000}"/>
    <cellStyle name="Normal 3 4 2 7 2 2 3" xfId="10360" xr:uid="{00000000-0005-0000-0000-0000F72C0000}"/>
    <cellStyle name="Normal 3 4 2 7 2 3" xfId="5010" xr:uid="{00000000-0005-0000-0000-0000F82C0000}"/>
    <cellStyle name="Normal 3 4 2 7 2 3 2" xfId="12206" xr:uid="{00000000-0005-0000-0000-0000F92C0000}"/>
    <cellStyle name="Normal 3 4 2 7 2 4" xfId="8608" xr:uid="{00000000-0005-0000-0000-0000FA2C0000}"/>
    <cellStyle name="Normal 3 4 2 7 3" xfId="2288" xr:uid="{00000000-0005-0000-0000-0000FB2C0000}"/>
    <cellStyle name="Normal 3 4 2 7 3 2" xfId="5886" xr:uid="{00000000-0005-0000-0000-0000FC2C0000}"/>
    <cellStyle name="Normal 3 4 2 7 3 2 2" xfId="13082" xr:uid="{00000000-0005-0000-0000-0000FD2C0000}"/>
    <cellStyle name="Normal 3 4 2 7 3 3" xfId="9484" xr:uid="{00000000-0005-0000-0000-0000FE2C0000}"/>
    <cellStyle name="Normal 3 4 2 7 4" xfId="4134" xr:uid="{00000000-0005-0000-0000-0000FF2C0000}"/>
    <cellStyle name="Normal 3 4 2 7 4 2" xfId="11330" xr:uid="{00000000-0005-0000-0000-0000002D0000}"/>
    <cellStyle name="Normal 3 4 2 7 5" xfId="7732" xr:uid="{00000000-0005-0000-0000-0000012D0000}"/>
    <cellStyle name="Normal 3 4 2 8" xfId="828" xr:uid="{00000000-0005-0000-0000-0000022D0000}"/>
    <cellStyle name="Normal 3 4 2 8 2" xfId="1704" xr:uid="{00000000-0005-0000-0000-0000032D0000}"/>
    <cellStyle name="Normal 3 4 2 8 2 2" xfId="3456" xr:uid="{00000000-0005-0000-0000-0000042D0000}"/>
    <cellStyle name="Normal 3 4 2 8 2 2 2" xfId="7054" xr:uid="{00000000-0005-0000-0000-0000052D0000}"/>
    <cellStyle name="Normal 3 4 2 8 2 2 2 2" xfId="14250" xr:uid="{00000000-0005-0000-0000-0000062D0000}"/>
    <cellStyle name="Normal 3 4 2 8 2 2 3" xfId="10652" xr:uid="{00000000-0005-0000-0000-0000072D0000}"/>
    <cellStyle name="Normal 3 4 2 8 2 3" xfId="5302" xr:uid="{00000000-0005-0000-0000-0000082D0000}"/>
    <cellStyle name="Normal 3 4 2 8 2 3 2" xfId="12498" xr:uid="{00000000-0005-0000-0000-0000092D0000}"/>
    <cellStyle name="Normal 3 4 2 8 2 4" xfId="8900" xr:uid="{00000000-0005-0000-0000-00000A2D0000}"/>
    <cellStyle name="Normal 3 4 2 8 3" xfId="2580" xr:uid="{00000000-0005-0000-0000-00000B2D0000}"/>
    <cellStyle name="Normal 3 4 2 8 3 2" xfId="6178" xr:uid="{00000000-0005-0000-0000-00000C2D0000}"/>
    <cellStyle name="Normal 3 4 2 8 3 2 2" xfId="13374" xr:uid="{00000000-0005-0000-0000-00000D2D0000}"/>
    <cellStyle name="Normal 3 4 2 8 3 3" xfId="9776" xr:uid="{00000000-0005-0000-0000-00000E2D0000}"/>
    <cellStyle name="Normal 3 4 2 8 4" xfId="4426" xr:uid="{00000000-0005-0000-0000-00000F2D0000}"/>
    <cellStyle name="Normal 3 4 2 8 4 2" xfId="11622" xr:uid="{00000000-0005-0000-0000-0000102D0000}"/>
    <cellStyle name="Normal 3 4 2 8 5" xfId="8024" xr:uid="{00000000-0005-0000-0000-0000112D0000}"/>
    <cellStyle name="Normal 3 4 2 9" xfId="1120" xr:uid="{00000000-0005-0000-0000-0000122D0000}"/>
    <cellStyle name="Normal 3 4 2 9 2" xfId="2872" xr:uid="{00000000-0005-0000-0000-0000132D0000}"/>
    <cellStyle name="Normal 3 4 2 9 2 2" xfId="6470" xr:uid="{00000000-0005-0000-0000-0000142D0000}"/>
    <cellStyle name="Normal 3 4 2 9 2 2 2" xfId="13666" xr:uid="{00000000-0005-0000-0000-0000152D0000}"/>
    <cellStyle name="Normal 3 4 2 9 2 3" xfId="10068" xr:uid="{00000000-0005-0000-0000-0000162D0000}"/>
    <cellStyle name="Normal 3 4 2 9 3" xfId="4718" xr:uid="{00000000-0005-0000-0000-0000172D0000}"/>
    <cellStyle name="Normal 3 4 2 9 3 2" xfId="11914" xr:uid="{00000000-0005-0000-0000-0000182D0000}"/>
    <cellStyle name="Normal 3 4 2 9 4" xfId="8316" xr:uid="{00000000-0005-0000-0000-0000192D0000}"/>
    <cellStyle name="Normal 3 4 3" xfId="90" xr:uid="{00000000-0005-0000-0000-00001A2D0000}"/>
    <cellStyle name="Normal 3 4 3 10" xfId="3754" xr:uid="{00000000-0005-0000-0000-00001B2D0000}"/>
    <cellStyle name="Normal 3 4 3 10 2" xfId="7352" xr:uid="{00000000-0005-0000-0000-00001C2D0000}"/>
    <cellStyle name="Normal 3 4 3 10 2 2" xfId="14548" xr:uid="{00000000-0005-0000-0000-00001D2D0000}"/>
    <cellStyle name="Normal 3 4 3 10 3" xfId="10950" xr:uid="{00000000-0005-0000-0000-00001E2D0000}"/>
    <cellStyle name="Normal 3 4 3 11" xfId="3834" xr:uid="{00000000-0005-0000-0000-00001F2D0000}"/>
    <cellStyle name="Normal 3 4 3 11 2" xfId="11030" xr:uid="{00000000-0005-0000-0000-0000202D0000}"/>
    <cellStyle name="Normal 3 4 3 12" xfId="7432" xr:uid="{00000000-0005-0000-0000-0000212D0000}"/>
    <cellStyle name="Normal 3 4 3 13" xfId="226" xr:uid="{00000000-0005-0000-0000-0000222D0000}"/>
    <cellStyle name="Normal 3 4 3 14" xfId="145" xr:uid="{00000000-0005-0000-0000-0000232D0000}"/>
    <cellStyle name="Normal 3 4 3 2" xfId="91" xr:uid="{00000000-0005-0000-0000-0000242D0000}"/>
    <cellStyle name="Normal 3 4 3 2 10" xfId="7454" xr:uid="{00000000-0005-0000-0000-0000252D0000}"/>
    <cellStyle name="Normal 3 4 3 2 11" xfId="248" xr:uid="{00000000-0005-0000-0000-0000262D0000}"/>
    <cellStyle name="Normal 3 4 3 2 12" xfId="167" xr:uid="{00000000-0005-0000-0000-0000272D0000}"/>
    <cellStyle name="Normal 3 4 3 2 2" xfId="333" xr:uid="{00000000-0005-0000-0000-0000282D0000}"/>
    <cellStyle name="Normal 3 4 3 2 2 2" xfId="481" xr:uid="{00000000-0005-0000-0000-0000292D0000}"/>
    <cellStyle name="Normal 3 4 3 2 2 2 2" xfId="773" xr:uid="{00000000-0005-0000-0000-00002A2D0000}"/>
    <cellStyle name="Normal 3 4 3 2 2 2 2 2" xfId="1652" xr:uid="{00000000-0005-0000-0000-00002B2D0000}"/>
    <cellStyle name="Normal 3 4 3 2 2 2 2 2 2" xfId="3404" xr:uid="{00000000-0005-0000-0000-00002C2D0000}"/>
    <cellStyle name="Normal 3 4 3 2 2 2 2 2 2 2" xfId="7002" xr:uid="{00000000-0005-0000-0000-00002D2D0000}"/>
    <cellStyle name="Normal 3 4 3 2 2 2 2 2 2 2 2" xfId="14198" xr:uid="{00000000-0005-0000-0000-00002E2D0000}"/>
    <cellStyle name="Normal 3 4 3 2 2 2 2 2 2 3" xfId="10600" xr:uid="{00000000-0005-0000-0000-00002F2D0000}"/>
    <cellStyle name="Normal 3 4 3 2 2 2 2 2 3" xfId="5250" xr:uid="{00000000-0005-0000-0000-0000302D0000}"/>
    <cellStyle name="Normal 3 4 3 2 2 2 2 2 3 2" xfId="12446" xr:uid="{00000000-0005-0000-0000-0000312D0000}"/>
    <cellStyle name="Normal 3 4 3 2 2 2 2 2 4" xfId="8848" xr:uid="{00000000-0005-0000-0000-0000322D0000}"/>
    <cellStyle name="Normal 3 4 3 2 2 2 2 3" xfId="2528" xr:uid="{00000000-0005-0000-0000-0000332D0000}"/>
    <cellStyle name="Normal 3 4 3 2 2 2 2 3 2" xfId="6126" xr:uid="{00000000-0005-0000-0000-0000342D0000}"/>
    <cellStyle name="Normal 3 4 3 2 2 2 2 3 2 2" xfId="13322" xr:uid="{00000000-0005-0000-0000-0000352D0000}"/>
    <cellStyle name="Normal 3 4 3 2 2 2 2 3 3" xfId="9724" xr:uid="{00000000-0005-0000-0000-0000362D0000}"/>
    <cellStyle name="Normal 3 4 3 2 2 2 2 4" xfId="4374" xr:uid="{00000000-0005-0000-0000-0000372D0000}"/>
    <cellStyle name="Normal 3 4 3 2 2 2 2 4 2" xfId="11570" xr:uid="{00000000-0005-0000-0000-0000382D0000}"/>
    <cellStyle name="Normal 3 4 3 2 2 2 2 5" xfId="7972" xr:uid="{00000000-0005-0000-0000-0000392D0000}"/>
    <cellStyle name="Normal 3 4 3 2 2 2 3" xfId="1068" xr:uid="{00000000-0005-0000-0000-00003A2D0000}"/>
    <cellStyle name="Normal 3 4 3 2 2 2 3 2" xfId="1944" xr:uid="{00000000-0005-0000-0000-00003B2D0000}"/>
    <cellStyle name="Normal 3 4 3 2 2 2 3 2 2" xfId="3696" xr:uid="{00000000-0005-0000-0000-00003C2D0000}"/>
    <cellStyle name="Normal 3 4 3 2 2 2 3 2 2 2" xfId="7294" xr:uid="{00000000-0005-0000-0000-00003D2D0000}"/>
    <cellStyle name="Normal 3 4 3 2 2 2 3 2 2 2 2" xfId="14490" xr:uid="{00000000-0005-0000-0000-00003E2D0000}"/>
    <cellStyle name="Normal 3 4 3 2 2 2 3 2 2 3" xfId="10892" xr:uid="{00000000-0005-0000-0000-00003F2D0000}"/>
    <cellStyle name="Normal 3 4 3 2 2 2 3 2 3" xfId="5542" xr:uid="{00000000-0005-0000-0000-0000402D0000}"/>
    <cellStyle name="Normal 3 4 3 2 2 2 3 2 3 2" xfId="12738" xr:uid="{00000000-0005-0000-0000-0000412D0000}"/>
    <cellStyle name="Normal 3 4 3 2 2 2 3 2 4" xfId="9140" xr:uid="{00000000-0005-0000-0000-0000422D0000}"/>
    <cellStyle name="Normal 3 4 3 2 2 2 3 3" xfId="2820" xr:uid="{00000000-0005-0000-0000-0000432D0000}"/>
    <cellStyle name="Normal 3 4 3 2 2 2 3 3 2" xfId="6418" xr:uid="{00000000-0005-0000-0000-0000442D0000}"/>
    <cellStyle name="Normal 3 4 3 2 2 2 3 3 2 2" xfId="13614" xr:uid="{00000000-0005-0000-0000-0000452D0000}"/>
    <cellStyle name="Normal 3 4 3 2 2 2 3 3 3" xfId="10016" xr:uid="{00000000-0005-0000-0000-0000462D0000}"/>
    <cellStyle name="Normal 3 4 3 2 2 2 3 4" xfId="4666" xr:uid="{00000000-0005-0000-0000-0000472D0000}"/>
    <cellStyle name="Normal 3 4 3 2 2 2 3 4 2" xfId="11862" xr:uid="{00000000-0005-0000-0000-0000482D0000}"/>
    <cellStyle name="Normal 3 4 3 2 2 2 3 5" xfId="8264" xr:uid="{00000000-0005-0000-0000-0000492D0000}"/>
    <cellStyle name="Normal 3 4 3 2 2 2 4" xfId="1360" xr:uid="{00000000-0005-0000-0000-00004A2D0000}"/>
    <cellStyle name="Normal 3 4 3 2 2 2 4 2" xfId="3112" xr:uid="{00000000-0005-0000-0000-00004B2D0000}"/>
    <cellStyle name="Normal 3 4 3 2 2 2 4 2 2" xfId="6710" xr:uid="{00000000-0005-0000-0000-00004C2D0000}"/>
    <cellStyle name="Normal 3 4 3 2 2 2 4 2 2 2" xfId="13906" xr:uid="{00000000-0005-0000-0000-00004D2D0000}"/>
    <cellStyle name="Normal 3 4 3 2 2 2 4 2 3" xfId="10308" xr:uid="{00000000-0005-0000-0000-00004E2D0000}"/>
    <cellStyle name="Normal 3 4 3 2 2 2 4 3" xfId="4958" xr:uid="{00000000-0005-0000-0000-00004F2D0000}"/>
    <cellStyle name="Normal 3 4 3 2 2 2 4 3 2" xfId="12154" xr:uid="{00000000-0005-0000-0000-0000502D0000}"/>
    <cellStyle name="Normal 3 4 3 2 2 2 4 4" xfId="8556" xr:uid="{00000000-0005-0000-0000-0000512D0000}"/>
    <cellStyle name="Normal 3 4 3 2 2 2 5" xfId="2236" xr:uid="{00000000-0005-0000-0000-0000522D0000}"/>
    <cellStyle name="Normal 3 4 3 2 2 2 5 2" xfId="5834" xr:uid="{00000000-0005-0000-0000-0000532D0000}"/>
    <cellStyle name="Normal 3 4 3 2 2 2 5 2 2" xfId="13030" xr:uid="{00000000-0005-0000-0000-0000542D0000}"/>
    <cellStyle name="Normal 3 4 3 2 2 2 5 3" xfId="9432" xr:uid="{00000000-0005-0000-0000-0000552D0000}"/>
    <cellStyle name="Normal 3 4 3 2 2 2 6" xfId="4082" xr:uid="{00000000-0005-0000-0000-0000562D0000}"/>
    <cellStyle name="Normal 3 4 3 2 2 2 6 2" xfId="11278" xr:uid="{00000000-0005-0000-0000-0000572D0000}"/>
    <cellStyle name="Normal 3 4 3 2 2 2 7" xfId="7680" xr:uid="{00000000-0005-0000-0000-0000582D0000}"/>
    <cellStyle name="Normal 3 4 3 2 2 3" xfId="627" xr:uid="{00000000-0005-0000-0000-0000592D0000}"/>
    <cellStyle name="Normal 3 4 3 2 2 3 2" xfId="1506" xr:uid="{00000000-0005-0000-0000-00005A2D0000}"/>
    <cellStyle name="Normal 3 4 3 2 2 3 2 2" xfId="3258" xr:uid="{00000000-0005-0000-0000-00005B2D0000}"/>
    <cellStyle name="Normal 3 4 3 2 2 3 2 2 2" xfId="6856" xr:uid="{00000000-0005-0000-0000-00005C2D0000}"/>
    <cellStyle name="Normal 3 4 3 2 2 3 2 2 2 2" xfId="14052" xr:uid="{00000000-0005-0000-0000-00005D2D0000}"/>
    <cellStyle name="Normal 3 4 3 2 2 3 2 2 3" xfId="10454" xr:uid="{00000000-0005-0000-0000-00005E2D0000}"/>
    <cellStyle name="Normal 3 4 3 2 2 3 2 3" xfId="5104" xr:uid="{00000000-0005-0000-0000-00005F2D0000}"/>
    <cellStyle name="Normal 3 4 3 2 2 3 2 3 2" xfId="12300" xr:uid="{00000000-0005-0000-0000-0000602D0000}"/>
    <cellStyle name="Normal 3 4 3 2 2 3 2 4" xfId="8702" xr:uid="{00000000-0005-0000-0000-0000612D0000}"/>
    <cellStyle name="Normal 3 4 3 2 2 3 3" xfId="2382" xr:uid="{00000000-0005-0000-0000-0000622D0000}"/>
    <cellStyle name="Normal 3 4 3 2 2 3 3 2" xfId="5980" xr:uid="{00000000-0005-0000-0000-0000632D0000}"/>
    <cellStyle name="Normal 3 4 3 2 2 3 3 2 2" xfId="13176" xr:uid="{00000000-0005-0000-0000-0000642D0000}"/>
    <cellStyle name="Normal 3 4 3 2 2 3 3 3" xfId="9578" xr:uid="{00000000-0005-0000-0000-0000652D0000}"/>
    <cellStyle name="Normal 3 4 3 2 2 3 4" xfId="4228" xr:uid="{00000000-0005-0000-0000-0000662D0000}"/>
    <cellStyle name="Normal 3 4 3 2 2 3 4 2" xfId="11424" xr:uid="{00000000-0005-0000-0000-0000672D0000}"/>
    <cellStyle name="Normal 3 4 3 2 2 3 5" xfId="7826" xr:uid="{00000000-0005-0000-0000-0000682D0000}"/>
    <cellStyle name="Normal 3 4 3 2 2 4" xfId="922" xr:uid="{00000000-0005-0000-0000-0000692D0000}"/>
    <cellStyle name="Normal 3 4 3 2 2 4 2" xfId="1798" xr:uid="{00000000-0005-0000-0000-00006A2D0000}"/>
    <cellStyle name="Normal 3 4 3 2 2 4 2 2" xfId="3550" xr:uid="{00000000-0005-0000-0000-00006B2D0000}"/>
    <cellStyle name="Normal 3 4 3 2 2 4 2 2 2" xfId="7148" xr:uid="{00000000-0005-0000-0000-00006C2D0000}"/>
    <cellStyle name="Normal 3 4 3 2 2 4 2 2 2 2" xfId="14344" xr:uid="{00000000-0005-0000-0000-00006D2D0000}"/>
    <cellStyle name="Normal 3 4 3 2 2 4 2 2 3" xfId="10746" xr:uid="{00000000-0005-0000-0000-00006E2D0000}"/>
    <cellStyle name="Normal 3 4 3 2 2 4 2 3" xfId="5396" xr:uid="{00000000-0005-0000-0000-00006F2D0000}"/>
    <cellStyle name="Normal 3 4 3 2 2 4 2 3 2" xfId="12592" xr:uid="{00000000-0005-0000-0000-0000702D0000}"/>
    <cellStyle name="Normal 3 4 3 2 2 4 2 4" xfId="8994" xr:uid="{00000000-0005-0000-0000-0000712D0000}"/>
    <cellStyle name="Normal 3 4 3 2 2 4 3" xfId="2674" xr:uid="{00000000-0005-0000-0000-0000722D0000}"/>
    <cellStyle name="Normal 3 4 3 2 2 4 3 2" xfId="6272" xr:uid="{00000000-0005-0000-0000-0000732D0000}"/>
    <cellStyle name="Normal 3 4 3 2 2 4 3 2 2" xfId="13468" xr:uid="{00000000-0005-0000-0000-0000742D0000}"/>
    <cellStyle name="Normal 3 4 3 2 2 4 3 3" xfId="9870" xr:uid="{00000000-0005-0000-0000-0000752D0000}"/>
    <cellStyle name="Normal 3 4 3 2 2 4 4" xfId="4520" xr:uid="{00000000-0005-0000-0000-0000762D0000}"/>
    <cellStyle name="Normal 3 4 3 2 2 4 4 2" xfId="11716" xr:uid="{00000000-0005-0000-0000-0000772D0000}"/>
    <cellStyle name="Normal 3 4 3 2 2 4 5" xfId="8118" xr:uid="{00000000-0005-0000-0000-0000782D0000}"/>
    <cellStyle name="Normal 3 4 3 2 2 5" xfId="1214" xr:uid="{00000000-0005-0000-0000-0000792D0000}"/>
    <cellStyle name="Normal 3 4 3 2 2 5 2" xfId="2966" xr:uid="{00000000-0005-0000-0000-00007A2D0000}"/>
    <cellStyle name="Normal 3 4 3 2 2 5 2 2" xfId="6564" xr:uid="{00000000-0005-0000-0000-00007B2D0000}"/>
    <cellStyle name="Normal 3 4 3 2 2 5 2 2 2" xfId="13760" xr:uid="{00000000-0005-0000-0000-00007C2D0000}"/>
    <cellStyle name="Normal 3 4 3 2 2 5 2 3" xfId="10162" xr:uid="{00000000-0005-0000-0000-00007D2D0000}"/>
    <cellStyle name="Normal 3 4 3 2 2 5 3" xfId="4812" xr:uid="{00000000-0005-0000-0000-00007E2D0000}"/>
    <cellStyle name="Normal 3 4 3 2 2 5 3 2" xfId="12008" xr:uid="{00000000-0005-0000-0000-00007F2D0000}"/>
    <cellStyle name="Normal 3 4 3 2 2 5 4" xfId="8410" xr:uid="{00000000-0005-0000-0000-0000802D0000}"/>
    <cellStyle name="Normal 3 4 3 2 2 6" xfId="2090" xr:uid="{00000000-0005-0000-0000-0000812D0000}"/>
    <cellStyle name="Normal 3 4 3 2 2 6 2" xfId="5688" xr:uid="{00000000-0005-0000-0000-0000822D0000}"/>
    <cellStyle name="Normal 3 4 3 2 2 6 2 2" xfId="12884" xr:uid="{00000000-0005-0000-0000-0000832D0000}"/>
    <cellStyle name="Normal 3 4 3 2 2 6 3" xfId="9286" xr:uid="{00000000-0005-0000-0000-0000842D0000}"/>
    <cellStyle name="Normal 3 4 3 2 2 7" xfId="3936" xr:uid="{00000000-0005-0000-0000-0000852D0000}"/>
    <cellStyle name="Normal 3 4 3 2 2 7 2" xfId="11132" xr:uid="{00000000-0005-0000-0000-0000862D0000}"/>
    <cellStyle name="Normal 3 4 3 2 2 8" xfId="7534" xr:uid="{00000000-0005-0000-0000-0000872D0000}"/>
    <cellStyle name="Normal 3 4 3 2 3" xfId="401" xr:uid="{00000000-0005-0000-0000-0000882D0000}"/>
    <cellStyle name="Normal 3 4 3 2 3 2" xfId="693" xr:uid="{00000000-0005-0000-0000-0000892D0000}"/>
    <cellStyle name="Normal 3 4 3 2 3 2 2" xfId="1572" xr:uid="{00000000-0005-0000-0000-00008A2D0000}"/>
    <cellStyle name="Normal 3 4 3 2 3 2 2 2" xfId="3324" xr:uid="{00000000-0005-0000-0000-00008B2D0000}"/>
    <cellStyle name="Normal 3 4 3 2 3 2 2 2 2" xfId="6922" xr:uid="{00000000-0005-0000-0000-00008C2D0000}"/>
    <cellStyle name="Normal 3 4 3 2 3 2 2 2 2 2" xfId="14118" xr:uid="{00000000-0005-0000-0000-00008D2D0000}"/>
    <cellStyle name="Normal 3 4 3 2 3 2 2 2 3" xfId="10520" xr:uid="{00000000-0005-0000-0000-00008E2D0000}"/>
    <cellStyle name="Normal 3 4 3 2 3 2 2 3" xfId="5170" xr:uid="{00000000-0005-0000-0000-00008F2D0000}"/>
    <cellStyle name="Normal 3 4 3 2 3 2 2 3 2" xfId="12366" xr:uid="{00000000-0005-0000-0000-0000902D0000}"/>
    <cellStyle name="Normal 3 4 3 2 3 2 2 4" xfId="8768" xr:uid="{00000000-0005-0000-0000-0000912D0000}"/>
    <cellStyle name="Normal 3 4 3 2 3 2 3" xfId="2448" xr:uid="{00000000-0005-0000-0000-0000922D0000}"/>
    <cellStyle name="Normal 3 4 3 2 3 2 3 2" xfId="6046" xr:uid="{00000000-0005-0000-0000-0000932D0000}"/>
    <cellStyle name="Normal 3 4 3 2 3 2 3 2 2" xfId="13242" xr:uid="{00000000-0005-0000-0000-0000942D0000}"/>
    <cellStyle name="Normal 3 4 3 2 3 2 3 3" xfId="9644" xr:uid="{00000000-0005-0000-0000-0000952D0000}"/>
    <cellStyle name="Normal 3 4 3 2 3 2 4" xfId="4294" xr:uid="{00000000-0005-0000-0000-0000962D0000}"/>
    <cellStyle name="Normal 3 4 3 2 3 2 4 2" xfId="11490" xr:uid="{00000000-0005-0000-0000-0000972D0000}"/>
    <cellStyle name="Normal 3 4 3 2 3 2 5" xfId="7892" xr:uid="{00000000-0005-0000-0000-0000982D0000}"/>
    <cellStyle name="Normal 3 4 3 2 3 3" xfId="988" xr:uid="{00000000-0005-0000-0000-0000992D0000}"/>
    <cellStyle name="Normal 3 4 3 2 3 3 2" xfId="1864" xr:uid="{00000000-0005-0000-0000-00009A2D0000}"/>
    <cellStyle name="Normal 3 4 3 2 3 3 2 2" xfId="3616" xr:uid="{00000000-0005-0000-0000-00009B2D0000}"/>
    <cellStyle name="Normal 3 4 3 2 3 3 2 2 2" xfId="7214" xr:uid="{00000000-0005-0000-0000-00009C2D0000}"/>
    <cellStyle name="Normal 3 4 3 2 3 3 2 2 2 2" xfId="14410" xr:uid="{00000000-0005-0000-0000-00009D2D0000}"/>
    <cellStyle name="Normal 3 4 3 2 3 3 2 2 3" xfId="10812" xr:uid="{00000000-0005-0000-0000-00009E2D0000}"/>
    <cellStyle name="Normal 3 4 3 2 3 3 2 3" xfId="5462" xr:uid="{00000000-0005-0000-0000-00009F2D0000}"/>
    <cellStyle name="Normal 3 4 3 2 3 3 2 3 2" xfId="12658" xr:uid="{00000000-0005-0000-0000-0000A02D0000}"/>
    <cellStyle name="Normal 3 4 3 2 3 3 2 4" xfId="9060" xr:uid="{00000000-0005-0000-0000-0000A12D0000}"/>
    <cellStyle name="Normal 3 4 3 2 3 3 3" xfId="2740" xr:uid="{00000000-0005-0000-0000-0000A22D0000}"/>
    <cellStyle name="Normal 3 4 3 2 3 3 3 2" xfId="6338" xr:uid="{00000000-0005-0000-0000-0000A32D0000}"/>
    <cellStyle name="Normal 3 4 3 2 3 3 3 2 2" xfId="13534" xr:uid="{00000000-0005-0000-0000-0000A42D0000}"/>
    <cellStyle name="Normal 3 4 3 2 3 3 3 3" xfId="9936" xr:uid="{00000000-0005-0000-0000-0000A52D0000}"/>
    <cellStyle name="Normal 3 4 3 2 3 3 4" xfId="4586" xr:uid="{00000000-0005-0000-0000-0000A62D0000}"/>
    <cellStyle name="Normal 3 4 3 2 3 3 4 2" xfId="11782" xr:uid="{00000000-0005-0000-0000-0000A72D0000}"/>
    <cellStyle name="Normal 3 4 3 2 3 3 5" xfId="8184" xr:uid="{00000000-0005-0000-0000-0000A82D0000}"/>
    <cellStyle name="Normal 3 4 3 2 3 4" xfId="1280" xr:uid="{00000000-0005-0000-0000-0000A92D0000}"/>
    <cellStyle name="Normal 3 4 3 2 3 4 2" xfId="3032" xr:uid="{00000000-0005-0000-0000-0000AA2D0000}"/>
    <cellStyle name="Normal 3 4 3 2 3 4 2 2" xfId="6630" xr:uid="{00000000-0005-0000-0000-0000AB2D0000}"/>
    <cellStyle name="Normal 3 4 3 2 3 4 2 2 2" xfId="13826" xr:uid="{00000000-0005-0000-0000-0000AC2D0000}"/>
    <cellStyle name="Normal 3 4 3 2 3 4 2 3" xfId="10228" xr:uid="{00000000-0005-0000-0000-0000AD2D0000}"/>
    <cellStyle name="Normal 3 4 3 2 3 4 3" xfId="4878" xr:uid="{00000000-0005-0000-0000-0000AE2D0000}"/>
    <cellStyle name="Normal 3 4 3 2 3 4 3 2" xfId="12074" xr:uid="{00000000-0005-0000-0000-0000AF2D0000}"/>
    <cellStyle name="Normal 3 4 3 2 3 4 4" xfId="8476" xr:uid="{00000000-0005-0000-0000-0000B02D0000}"/>
    <cellStyle name="Normal 3 4 3 2 3 5" xfId="2156" xr:uid="{00000000-0005-0000-0000-0000B12D0000}"/>
    <cellStyle name="Normal 3 4 3 2 3 5 2" xfId="5754" xr:uid="{00000000-0005-0000-0000-0000B22D0000}"/>
    <cellStyle name="Normal 3 4 3 2 3 5 2 2" xfId="12950" xr:uid="{00000000-0005-0000-0000-0000B32D0000}"/>
    <cellStyle name="Normal 3 4 3 2 3 5 3" xfId="9352" xr:uid="{00000000-0005-0000-0000-0000B42D0000}"/>
    <cellStyle name="Normal 3 4 3 2 3 6" xfId="4002" xr:uid="{00000000-0005-0000-0000-0000B52D0000}"/>
    <cellStyle name="Normal 3 4 3 2 3 6 2" xfId="11198" xr:uid="{00000000-0005-0000-0000-0000B62D0000}"/>
    <cellStyle name="Normal 3 4 3 2 3 7" xfId="7600" xr:uid="{00000000-0005-0000-0000-0000B72D0000}"/>
    <cellStyle name="Normal 3 4 3 2 4" xfId="547" xr:uid="{00000000-0005-0000-0000-0000B82D0000}"/>
    <cellStyle name="Normal 3 4 3 2 4 2" xfId="1426" xr:uid="{00000000-0005-0000-0000-0000B92D0000}"/>
    <cellStyle name="Normal 3 4 3 2 4 2 2" xfId="3178" xr:uid="{00000000-0005-0000-0000-0000BA2D0000}"/>
    <cellStyle name="Normal 3 4 3 2 4 2 2 2" xfId="6776" xr:uid="{00000000-0005-0000-0000-0000BB2D0000}"/>
    <cellStyle name="Normal 3 4 3 2 4 2 2 2 2" xfId="13972" xr:uid="{00000000-0005-0000-0000-0000BC2D0000}"/>
    <cellStyle name="Normal 3 4 3 2 4 2 2 3" xfId="10374" xr:uid="{00000000-0005-0000-0000-0000BD2D0000}"/>
    <cellStyle name="Normal 3 4 3 2 4 2 3" xfId="5024" xr:uid="{00000000-0005-0000-0000-0000BE2D0000}"/>
    <cellStyle name="Normal 3 4 3 2 4 2 3 2" xfId="12220" xr:uid="{00000000-0005-0000-0000-0000BF2D0000}"/>
    <cellStyle name="Normal 3 4 3 2 4 2 4" xfId="8622" xr:uid="{00000000-0005-0000-0000-0000C02D0000}"/>
    <cellStyle name="Normal 3 4 3 2 4 3" xfId="2302" xr:uid="{00000000-0005-0000-0000-0000C12D0000}"/>
    <cellStyle name="Normal 3 4 3 2 4 3 2" xfId="5900" xr:uid="{00000000-0005-0000-0000-0000C22D0000}"/>
    <cellStyle name="Normal 3 4 3 2 4 3 2 2" xfId="13096" xr:uid="{00000000-0005-0000-0000-0000C32D0000}"/>
    <cellStyle name="Normal 3 4 3 2 4 3 3" xfId="9498" xr:uid="{00000000-0005-0000-0000-0000C42D0000}"/>
    <cellStyle name="Normal 3 4 3 2 4 4" xfId="4148" xr:uid="{00000000-0005-0000-0000-0000C52D0000}"/>
    <cellStyle name="Normal 3 4 3 2 4 4 2" xfId="11344" xr:uid="{00000000-0005-0000-0000-0000C62D0000}"/>
    <cellStyle name="Normal 3 4 3 2 4 5" xfId="7746" xr:uid="{00000000-0005-0000-0000-0000C72D0000}"/>
    <cellStyle name="Normal 3 4 3 2 5" xfId="842" xr:uid="{00000000-0005-0000-0000-0000C82D0000}"/>
    <cellStyle name="Normal 3 4 3 2 5 2" xfId="1718" xr:uid="{00000000-0005-0000-0000-0000C92D0000}"/>
    <cellStyle name="Normal 3 4 3 2 5 2 2" xfId="3470" xr:uid="{00000000-0005-0000-0000-0000CA2D0000}"/>
    <cellStyle name="Normal 3 4 3 2 5 2 2 2" xfId="7068" xr:uid="{00000000-0005-0000-0000-0000CB2D0000}"/>
    <cellStyle name="Normal 3 4 3 2 5 2 2 2 2" xfId="14264" xr:uid="{00000000-0005-0000-0000-0000CC2D0000}"/>
    <cellStyle name="Normal 3 4 3 2 5 2 2 3" xfId="10666" xr:uid="{00000000-0005-0000-0000-0000CD2D0000}"/>
    <cellStyle name="Normal 3 4 3 2 5 2 3" xfId="5316" xr:uid="{00000000-0005-0000-0000-0000CE2D0000}"/>
    <cellStyle name="Normal 3 4 3 2 5 2 3 2" xfId="12512" xr:uid="{00000000-0005-0000-0000-0000CF2D0000}"/>
    <cellStyle name="Normal 3 4 3 2 5 2 4" xfId="8914" xr:uid="{00000000-0005-0000-0000-0000D02D0000}"/>
    <cellStyle name="Normal 3 4 3 2 5 3" xfId="2594" xr:uid="{00000000-0005-0000-0000-0000D12D0000}"/>
    <cellStyle name="Normal 3 4 3 2 5 3 2" xfId="6192" xr:uid="{00000000-0005-0000-0000-0000D22D0000}"/>
    <cellStyle name="Normal 3 4 3 2 5 3 2 2" xfId="13388" xr:uid="{00000000-0005-0000-0000-0000D32D0000}"/>
    <cellStyle name="Normal 3 4 3 2 5 3 3" xfId="9790" xr:uid="{00000000-0005-0000-0000-0000D42D0000}"/>
    <cellStyle name="Normal 3 4 3 2 5 4" xfId="4440" xr:uid="{00000000-0005-0000-0000-0000D52D0000}"/>
    <cellStyle name="Normal 3 4 3 2 5 4 2" xfId="11636" xr:uid="{00000000-0005-0000-0000-0000D62D0000}"/>
    <cellStyle name="Normal 3 4 3 2 5 5" xfId="8038" xr:uid="{00000000-0005-0000-0000-0000D72D0000}"/>
    <cellStyle name="Normal 3 4 3 2 6" xfId="1134" xr:uid="{00000000-0005-0000-0000-0000D82D0000}"/>
    <cellStyle name="Normal 3 4 3 2 6 2" xfId="2886" xr:uid="{00000000-0005-0000-0000-0000D92D0000}"/>
    <cellStyle name="Normal 3 4 3 2 6 2 2" xfId="6484" xr:uid="{00000000-0005-0000-0000-0000DA2D0000}"/>
    <cellStyle name="Normal 3 4 3 2 6 2 2 2" xfId="13680" xr:uid="{00000000-0005-0000-0000-0000DB2D0000}"/>
    <cellStyle name="Normal 3 4 3 2 6 2 3" xfId="10082" xr:uid="{00000000-0005-0000-0000-0000DC2D0000}"/>
    <cellStyle name="Normal 3 4 3 2 6 3" xfId="4732" xr:uid="{00000000-0005-0000-0000-0000DD2D0000}"/>
    <cellStyle name="Normal 3 4 3 2 6 3 2" xfId="11928" xr:uid="{00000000-0005-0000-0000-0000DE2D0000}"/>
    <cellStyle name="Normal 3 4 3 2 6 4" xfId="8330" xr:uid="{00000000-0005-0000-0000-0000DF2D0000}"/>
    <cellStyle name="Normal 3 4 3 2 7" xfId="2010" xr:uid="{00000000-0005-0000-0000-0000E02D0000}"/>
    <cellStyle name="Normal 3 4 3 2 7 2" xfId="5608" xr:uid="{00000000-0005-0000-0000-0000E12D0000}"/>
    <cellStyle name="Normal 3 4 3 2 7 2 2" xfId="12804" xr:uid="{00000000-0005-0000-0000-0000E22D0000}"/>
    <cellStyle name="Normal 3 4 3 2 7 3" xfId="9206" xr:uid="{00000000-0005-0000-0000-0000E32D0000}"/>
    <cellStyle name="Normal 3 4 3 2 8" xfId="3776" xr:uid="{00000000-0005-0000-0000-0000E42D0000}"/>
    <cellStyle name="Normal 3 4 3 2 8 2" xfId="7374" xr:uid="{00000000-0005-0000-0000-0000E52D0000}"/>
    <cellStyle name="Normal 3 4 3 2 8 2 2" xfId="14570" xr:uid="{00000000-0005-0000-0000-0000E62D0000}"/>
    <cellStyle name="Normal 3 4 3 2 8 3" xfId="10972" xr:uid="{00000000-0005-0000-0000-0000E72D0000}"/>
    <cellStyle name="Normal 3 4 3 2 9" xfId="3856" xr:uid="{00000000-0005-0000-0000-0000E82D0000}"/>
    <cellStyle name="Normal 3 4 3 2 9 2" xfId="11052" xr:uid="{00000000-0005-0000-0000-0000E92D0000}"/>
    <cellStyle name="Normal 3 4 3 3" xfId="92" xr:uid="{00000000-0005-0000-0000-0000EA2D0000}"/>
    <cellStyle name="Normal 3 4 3 3 10" xfId="7476" xr:uid="{00000000-0005-0000-0000-0000EB2D0000}"/>
    <cellStyle name="Normal 3 4 3 3 11" xfId="271" xr:uid="{00000000-0005-0000-0000-0000EC2D0000}"/>
    <cellStyle name="Normal 3 4 3 3 12" xfId="189" xr:uid="{00000000-0005-0000-0000-0000ED2D0000}"/>
    <cellStyle name="Normal 3 4 3 3 2" xfId="356" xr:uid="{00000000-0005-0000-0000-0000EE2D0000}"/>
    <cellStyle name="Normal 3 4 3 3 2 2" xfId="503" xr:uid="{00000000-0005-0000-0000-0000EF2D0000}"/>
    <cellStyle name="Normal 3 4 3 3 2 2 2" xfId="795" xr:uid="{00000000-0005-0000-0000-0000F02D0000}"/>
    <cellStyle name="Normal 3 4 3 3 2 2 2 2" xfId="1674" xr:uid="{00000000-0005-0000-0000-0000F12D0000}"/>
    <cellStyle name="Normal 3 4 3 3 2 2 2 2 2" xfId="3426" xr:uid="{00000000-0005-0000-0000-0000F22D0000}"/>
    <cellStyle name="Normal 3 4 3 3 2 2 2 2 2 2" xfId="7024" xr:uid="{00000000-0005-0000-0000-0000F32D0000}"/>
    <cellStyle name="Normal 3 4 3 3 2 2 2 2 2 2 2" xfId="14220" xr:uid="{00000000-0005-0000-0000-0000F42D0000}"/>
    <cellStyle name="Normal 3 4 3 3 2 2 2 2 2 3" xfId="10622" xr:uid="{00000000-0005-0000-0000-0000F52D0000}"/>
    <cellStyle name="Normal 3 4 3 3 2 2 2 2 3" xfId="5272" xr:uid="{00000000-0005-0000-0000-0000F62D0000}"/>
    <cellStyle name="Normal 3 4 3 3 2 2 2 2 3 2" xfId="12468" xr:uid="{00000000-0005-0000-0000-0000F72D0000}"/>
    <cellStyle name="Normal 3 4 3 3 2 2 2 2 4" xfId="8870" xr:uid="{00000000-0005-0000-0000-0000F82D0000}"/>
    <cellStyle name="Normal 3 4 3 3 2 2 2 3" xfId="2550" xr:uid="{00000000-0005-0000-0000-0000F92D0000}"/>
    <cellStyle name="Normal 3 4 3 3 2 2 2 3 2" xfId="6148" xr:uid="{00000000-0005-0000-0000-0000FA2D0000}"/>
    <cellStyle name="Normal 3 4 3 3 2 2 2 3 2 2" xfId="13344" xr:uid="{00000000-0005-0000-0000-0000FB2D0000}"/>
    <cellStyle name="Normal 3 4 3 3 2 2 2 3 3" xfId="9746" xr:uid="{00000000-0005-0000-0000-0000FC2D0000}"/>
    <cellStyle name="Normal 3 4 3 3 2 2 2 4" xfId="4396" xr:uid="{00000000-0005-0000-0000-0000FD2D0000}"/>
    <cellStyle name="Normal 3 4 3 3 2 2 2 4 2" xfId="11592" xr:uid="{00000000-0005-0000-0000-0000FE2D0000}"/>
    <cellStyle name="Normal 3 4 3 3 2 2 2 5" xfId="7994" xr:uid="{00000000-0005-0000-0000-0000FF2D0000}"/>
    <cellStyle name="Normal 3 4 3 3 2 2 3" xfId="1090" xr:uid="{00000000-0005-0000-0000-0000002E0000}"/>
    <cellStyle name="Normal 3 4 3 3 2 2 3 2" xfId="1966" xr:uid="{00000000-0005-0000-0000-0000012E0000}"/>
    <cellStyle name="Normal 3 4 3 3 2 2 3 2 2" xfId="3718" xr:uid="{00000000-0005-0000-0000-0000022E0000}"/>
    <cellStyle name="Normal 3 4 3 3 2 2 3 2 2 2" xfId="7316" xr:uid="{00000000-0005-0000-0000-0000032E0000}"/>
    <cellStyle name="Normal 3 4 3 3 2 2 3 2 2 2 2" xfId="14512" xr:uid="{00000000-0005-0000-0000-0000042E0000}"/>
    <cellStyle name="Normal 3 4 3 3 2 2 3 2 2 3" xfId="10914" xr:uid="{00000000-0005-0000-0000-0000052E0000}"/>
    <cellStyle name="Normal 3 4 3 3 2 2 3 2 3" xfId="5564" xr:uid="{00000000-0005-0000-0000-0000062E0000}"/>
    <cellStyle name="Normal 3 4 3 3 2 2 3 2 3 2" xfId="12760" xr:uid="{00000000-0005-0000-0000-0000072E0000}"/>
    <cellStyle name="Normal 3 4 3 3 2 2 3 2 4" xfId="9162" xr:uid="{00000000-0005-0000-0000-0000082E0000}"/>
    <cellStyle name="Normal 3 4 3 3 2 2 3 3" xfId="2842" xr:uid="{00000000-0005-0000-0000-0000092E0000}"/>
    <cellStyle name="Normal 3 4 3 3 2 2 3 3 2" xfId="6440" xr:uid="{00000000-0005-0000-0000-00000A2E0000}"/>
    <cellStyle name="Normal 3 4 3 3 2 2 3 3 2 2" xfId="13636" xr:uid="{00000000-0005-0000-0000-00000B2E0000}"/>
    <cellStyle name="Normal 3 4 3 3 2 2 3 3 3" xfId="10038" xr:uid="{00000000-0005-0000-0000-00000C2E0000}"/>
    <cellStyle name="Normal 3 4 3 3 2 2 3 4" xfId="4688" xr:uid="{00000000-0005-0000-0000-00000D2E0000}"/>
    <cellStyle name="Normal 3 4 3 3 2 2 3 4 2" xfId="11884" xr:uid="{00000000-0005-0000-0000-00000E2E0000}"/>
    <cellStyle name="Normal 3 4 3 3 2 2 3 5" xfId="8286" xr:uid="{00000000-0005-0000-0000-00000F2E0000}"/>
    <cellStyle name="Normal 3 4 3 3 2 2 4" xfId="1382" xr:uid="{00000000-0005-0000-0000-0000102E0000}"/>
    <cellStyle name="Normal 3 4 3 3 2 2 4 2" xfId="3134" xr:uid="{00000000-0005-0000-0000-0000112E0000}"/>
    <cellStyle name="Normal 3 4 3 3 2 2 4 2 2" xfId="6732" xr:uid="{00000000-0005-0000-0000-0000122E0000}"/>
    <cellStyle name="Normal 3 4 3 3 2 2 4 2 2 2" xfId="13928" xr:uid="{00000000-0005-0000-0000-0000132E0000}"/>
    <cellStyle name="Normal 3 4 3 3 2 2 4 2 3" xfId="10330" xr:uid="{00000000-0005-0000-0000-0000142E0000}"/>
    <cellStyle name="Normal 3 4 3 3 2 2 4 3" xfId="4980" xr:uid="{00000000-0005-0000-0000-0000152E0000}"/>
    <cellStyle name="Normal 3 4 3 3 2 2 4 3 2" xfId="12176" xr:uid="{00000000-0005-0000-0000-0000162E0000}"/>
    <cellStyle name="Normal 3 4 3 3 2 2 4 4" xfId="8578" xr:uid="{00000000-0005-0000-0000-0000172E0000}"/>
    <cellStyle name="Normal 3 4 3 3 2 2 5" xfId="2258" xr:uid="{00000000-0005-0000-0000-0000182E0000}"/>
    <cellStyle name="Normal 3 4 3 3 2 2 5 2" xfId="5856" xr:uid="{00000000-0005-0000-0000-0000192E0000}"/>
    <cellStyle name="Normal 3 4 3 3 2 2 5 2 2" xfId="13052" xr:uid="{00000000-0005-0000-0000-00001A2E0000}"/>
    <cellStyle name="Normal 3 4 3 3 2 2 5 3" xfId="9454" xr:uid="{00000000-0005-0000-0000-00001B2E0000}"/>
    <cellStyle name="Normal 3 4 3 3 2 2 6" xfId="4104" xr:uid="{00000000-0005-0000-0000-00001C2E0000}"/>
    <cellStyle name="Normal 3 4 3 3 2 2 6 2" xfId="11300" xr:uid="{00000000-0005-0000-0000-00001D2E0000}"/>
    <cellStyle name="Normal 3 4 3 3 2 2 7" xfId="7702" xr:uid="{00000000-0005-0000-0000-00001E2E0000}"/>
    <cellStyle name="Normal 3 4 3 3 2 3" xfId="649" xr:uid="{00000000-0005-0000-0000-00001F2E0000}"/>
    <cellStyle name="Normal 3 4 3 3 2 3 2" xfId="1528" xr:uid="{00000000-0005-0000-0000-0000202E0000}"/>
    <cellStyle name="Normal 3 4 3 3 2 3 2 2" xfId="3280" xr:uid="{00000000-0005-0000-0000-0000212E0000}"/>
    <cellStyle name="Normal 3 4 3 3 2 3 2 2 2" xfId="6878" xr:uid="{00000000-0005-0000-0000-0000222E0000}"/>
    <cellStyle name="Normal 3 4 3 3 2 3 2 2 2 2" xfId="14074" xr:uid="{00000000-0005-0000-0000-0000232E0000}"/>
    <cellStyle name="Normal 3 4 3 3 2 3 2 2 3" xfId="10476" xr:uid="{00000000-0005-0000-0000-0000242E0000}"/>
    <cellStyle name="Normal 3 4 3 3 2 3 2 3" xfId="5126" xr:uid="{00000000-0005-0000-0000-0000252E0000}"/>
    <cellStyle name="Normal 3 4 3 3 2 3 2 3 2" xfId="12322" xr:uid="{00000000-0005-0000-0000-0000262E0000}"/>
    <cellStyle name="Normal 3 4 3 3 2 3 2 4" xfId="8724" xr:uid="{00000000-0005-0000-0000-0000272E0000}"/>
    <cellStyle name="Normal 3 4 3 3 2 3 3" xfId="2404" xr:uid="{00000000-0005-0000-0000-0000282E0000}"/>
    <cellStyle name="Normal 3 4 3 3 2 3 3 2" xfId="6002" xr:uid="{00000000-0005-0000-0000-0000292E0000}"/>
    <cellStyle name="Normal 3 4 3 3 2 3 3 2 2" xfId="13198" xr:uid="{00000000-0005-0000-0000-00002A2E0000}"/>
    <cellStyle name="Normal 3 4 3 3 2 3 3 3" xfId="9600" xr:uid="{00000000-0005-0000-0000-00002B2E0000}"/>
    <cellStyle name="Normal 3 4 3 3 2 3 4" xfId="4250" xr:uid="{00000000-0005-0000-0000-00002C2E0000}"/>
    <cellStyle name="Normal 3 4 3 3 2 3 4 2" xfId="11446" xr:uid="{00000000-0005-0000-0000-00002D2E0000}"/>
    <cellStyle name="Normal 3 4 3 3 2 3 5" xfId="7848" xr:uid="{00000000-0005-0000-0000-00002E2E0000}"/>
    <cellStyle name="Normal 3 4 3 3 2 4" xfId="944" xr:uid="{00000000-0005-0000-0000-00002F2E0000}"/>
    <cellStyle name="Normal 3 4 3 3 2 4 2" xfId="1820" xr:uid="{00000000-0005-0000-0000-0000302E0000}"/>
    <cellStyle name="Normal 3 4 3 3 2 4 2 2" xfId="3572" xr:uid="{00000000-0005-0000-0000-0000312E0000}"/>
    <cellStyle name="Normal 3 4 3 3 2 4 2 2 2" xfId="7170" xr:uid="{00000000-0005-0000-0000-0000322E0000}"/>
    <cellStyle name="Normal 3 4 3 3 2 4 2 2 2 2" xfId="14366" xr:uid="{00000000-0005-0000-0000-0000332E0000}"/>
    <cellStyle name="Normal 3 4 3 3 2 4 2 2 3" xfId="10768" xr:uid="{00000000-0005-0000-0000-0000342E0000}"/>
    <cellStyle name="Normal 3 4 3 3 2 4 2 3" xfId="5418" xr:uid="{00000000-0005-0000-0000-0000352E0000}"/>
    <cellStyle name="Normal 3 4 3 3 2 4 2 3 2" xfId="12614" xr:uid="{00000000-0005-0000-0000-0000362E0000}"/>
    <cellStyle name="Normal 3 4 3 3 2 4 2 4" xfId="9016" xr:uid="{00000000-0005-0000-0000-0000372E0000}"/>
    <cellStyle name="Normal 3 4 3 3 2 4 3" xfId="2696" xr:uid="{00000000-0005-0000-0000-0000382E0000}"/>
    <cellStyle name="Normal 3 4 3 3 2 4 3 2" xfId="6294" xr:uid="{00000000-0005-0000-0000-0000392E0000}"/>
    <cellStyle name="Normal 3 4 3 3 2 4 3 2 2" xfId="13490" xr:uid="{00000000-0005-0000-0000-00003A2E0000}"/>
    <cellStyle name="Normal 3 4 3 3 2 4 3 3" xfId="9892" xr:uid="{00000000-0005-0000-0000-00003B2E0000}"/>
    <cellStyle name="Normal 3 4 3 3 2 4 4" xfId="4542" xr:uid="{00000000-0005-0000-0000-00003C2E0000}"/>
    <cellStyle name="Normal 3 4 3 3 2 4 4 2" xfId="11738" xr:uid="{00000000-0005-0000-0000-00003D2E0000}"/>
    <cellStyle name="Normal 3 4 3 3 2 4 5" xfId="8140" xr:uid="{00000000-0005-0000-0000-00003E2E0000}"/>
    <cellStyle name="Normal 3 4 3 3 2 5" xfId="1236" xr:uid="{00000000-0005-0000-0000-00003F2E0000}"/>
    <cellStyle name="Normal 3 4 3 3 2 5 2" xfId="2988" xr:uid="{00000000-0005-0000-0000-0000402E0000}"/>
    <cellStyle name="Normal 3 4 3 3 2 5 2 2" xfId="6586" xr:uid="{00000000-0005-0000-0000-0000412E0000}"/>
    <cellStyle name="Normal 3 4 3 3 2 5 2 2 2" xfId="13782" xr:uid="{00000000-0005-0000-0000-0000422E0000}"/>
    <cellStyle name="Normal 3 4 3 3 2 5 2 3" xfId="10184" xr:uid="{00000000-0005-0000-0000-0000432E0000}"/>
    <cellStyle name="Normal 3 4 3 3 2 5 3" xfId="4834" xr:uid="{00000000-0005-0000-0000-0000442E0000}"/>
    <cellStyle name="Normal 3 4 3 3 2 5 3 2" xfId="12030" xr:uid="{00000000-0005-0000-0000-0000452E0000}"/>
    <cellStyle name="Normal 3 4 3 3 2 5 4" xfId="8432" xr:uid="{00000000-0005-0000-0000-0000462E0000}"/>
    <cellStyle name="Normal 3 4 3 3 2 6" xfId="2112" xr:uid="{00000000-0005-0000-0000-0000472E0000}"/>
    <cellStyle name="Normal 3 4 3 3 2 6 2" xfId="5710" xr:uid="{00000000-0005-0000-0000-0000482E0000}"/>
    <cellStyle name="Normal 3 4 3 3 2 6 2 2" xfId="12906" xr:uid="{00000000-0005-0000-0000-0000492E0000}"/>
    <cellStyle name="Normal 3 4 3 3 2 6 3" xfId="9308" xr:uid="{00000000-0005-0000-0000-00004A2E0000}"/>
    <cellStyle name="Normal 3 4 3 3 2 7" xfId="3958" xr:uid="{00000000-0005-0000-0000-00004B2E0000}"/>
    <cellStyle name="Normal 3 4 3 3 2 7 2" xfId="11154" xr:uid="{00000000-0005-0000-0000-00004C2E0000}"/>
    <cellStyle name="Normal 3 4 3 3 2 8" xfId="7556" xr:uid="{00000000-0005-0000-0000-00004D2E0000}"/>
    <cellStyle name="Normal 3 4 3 3 3" xfId="423" xr:uid="{00000000-0005-0000-0000-00004E2E0000}"/>
    <cellStyle name="Normal 3 4 3 3 3 2" xfId="715" xr:uid="{00000000-0005-0000-0000-00004F2E0000}"/>
    <cellStyle name="Normal 3 4 3 3 3 2 2" xfId="1594" xr:uid="{00000000-0005-0000-0000-0000502E0000}"/>
    <cellStyle name="Normal 3 4 3 3 3 2 2 2" xfId="3346" xr:uid="{00000000-0005-0000-0000-0000512E0000}"/>
    <cellStyle name="Normal 3 4 3 3 3 2 2 2 2" xfId="6944" xr:uid="{00000000-0005-0000-0000-0000522E0000}"/>
    <cellStyle name="Normal 3 4 3 3 3 2 2 2 2 2" xfId="14140" xr:uid="{00000000-0005-0000-0000-0000532E0000}"/>
    <cellStyle name="Normal 3 4 3 3 3 2 2 2 3" xfId="10542" xr:uid="{00000000-0005-0000-0000-0000542E0000}"/>
    <cellStyle name="Normal 3 4 3 3 3 2 2 3" xfId="5192" xr:uid="{00000000-0005-0000-0000-0000552E0000}"/>
    <cellStyle name="Normal 3 4 3 3 3 2 2 3 2" xfId="12388" xr:uid="{00000000-0005-0000-0000-0000562E0000}"/>
    <cellStyle name="Normal 3 4 3 3 3 2 2 4" xfId="8790" xr:uid="{00000000-0005-0000-0000-0000572E0000}"/>
    <cellStyle name="Normal 3 4 3 3 3 2 3" xfId="2470" xr:uid="{00000000-0005-0000-0000-0000582E0000}"/>
    <cellStyle name="Normal 3 4 3 3 3 2 3 2" xfId="6068" xr:uid="{00000000-0005-0000-0000-0000592E0000}"/>
    <cellStyle name="Normal 3 4 3 3 3 2 3 2 2" xfId="13264" xr:uid="{00000000-0005-0000-0000-00005A2E0000}"/>
    <cellStyle name="Normal 3 4 3 3 3 2 3 3" xfId="9666" xr:uid="{00000000-0005-0000-0000-00005B2E0000}"/>
    <cellStyle name="Normal 3 4 3 3 3 2 4" xfId="4316" xr:uid="{00000000-0005-0000-0000-00005C2E0000}"/>
    <cellStyle name="Normal 3 4 3 3 3 2 4 2" xfId="11512" xr:uid="{00000000-0005-0000-0000-00005D2E0000}"/>
    <cellStyle name="Normal 3 4 3 3 3 2 5" xfId="7914" xr:uid="{00000000-0005-0000-0000-00005E2E0000}"/>
    <cellStyle name="Normal 3 4 3 3 3 3" xfId="1010" xr:uid="{00000000-0005-0000-0000-00005F2E0000}"/>
    <cellStyle name="Normal 3 4 3 3 3 3 2" xfId="1886" xr:uid="{00000000-0005-0000-0000-0000602E0000}"/>
    <cellStyle name="Normal 3 4 3 3 3 3 2 2" xfId="3638" xr:uid="{00000000-0005-0000-0000-0000612E0000}"/>
    <cellStyle name="Normal 3 4 3 3 3 3 2 2 2" xfId="7236" xr:uid="{00000000-0005-0000-0000-0000622E0000}"/>
    <cellStyle name="Normal 3 4 3 3 3 3 2 2 2 2" xfId="14432" xr:uid="{00000000-0005-0000-0000-0000632E0000}"/>
    <cellStyle name="Normal 3 4 3 3 3 3 2 2 3" xfId="10834" xr:uid="{00000000-0005-0000-0000-0000642E0000}"/>
    <cellStyle name="Normal 3 4 3 3 3 3 2 3" xfId="5484" xr:uid="{00000000-0005-0000-0000-0000652E0000}"/>
    <cellStyle name="Normal 3 4 3 3 3 3 2 3 2" xfId="12680" xr:uid="{00000000-0005-0000-0000-0000662E0000}"/>
    <cellStyle name="Normal 3 4 3 3 3 3 2 4" xfId="9082" xr:uid="{00000000-0005-0000-0000-0000672E0000}"/>
    <cellStyle name="Normal 3 4 3 3 3 3 3" xfId="2762" xr:uid="{00000000-0005-0000-0000-0000682E0000}"/>
    <cellStyle name="Normal 3 4 3 3 3 3 3 2" xfId="6360" xr:uid="{00000000-0005-0000-0000-0000692E0000}"/>
    <cellStyle name="Normal 3 4 3 3 3 3 3 2 2" xfId="13556" xr:uid="{00000000-0005-0000-0000-00006A2E0000}"/>
    <cellStyle name="Normal 3 4 3 3 3 3 3 3" xfId="9958" xr:uid="{00000000-0005-0000-0000-00006B2E0000}"/>
    <cellStyle name="Normal 3 4 3 3 3 3 4" xfId="4608" xr:uid="{00000000-0005-0000-0000-00006C2E0000}"/>
    <cellStyle name="Normal 3 4 3 3 3 3 4 2" xfId="11804" xr:uid="{00000000-0005-0000-0000-00006D2E0000}"/>
    <cellStyle name="Normal 3 4 3 3 3 3 5" xfId="8206" xr:uid="{00000000-0005-0000-0000-00006E2E0000}"/>
    <cellStyle name="Normal 3 4 3 3 3 4" xfId="1302" xr:uid="{00000000-0005-0000-0000-00006F2E0000}"/>
    <cellStyle name="Normal 3 4 3 3 3 4 2" xfId="3054" xr:uid="{00000000-0005-0000-0000-0000702E0000}"/>
    <cellStyle name="Normal 3 4 3 3 3 4 2 2" xfId="6652" xr:uid="{00000000-0005-0000-0000-0000712E0000}"/>
    <cellStyle name="Normal 3 4 3 3 3 4 2 2 2" xfId="13848" xr:uid="{00000000-0005-0000-0000-0000722E0000}"/>
    <cellStyle name="Normal 3 4 3 3 3 4 2 3" xfId="10250" xr:uid="{00000000-0005-0000-0000-0000732E0000}"/>
    <cellStyle name="Normal 3 4 3 3 3 4 3" xfId="4900" xr:uid="{00000000-0005-0000-0000-0000742E0000}"/>
    <cellStyle name="Normal 3 4 3 3 3 4 3 2" xfId="12096" xr:uid="{00000000-0005-0000-0000-0000752E0000}"/>
    <cellStyle name="Normal 3 4 3 3 3 4 4" xfId="8498" xr:uid="{00000000-0005-0000-0000-0000762E0000}"/>
    <cellStyle name="Normal 3 4 3 3 3 5" xfId="2178" xr:uid="{00000000-0005-0000-0000-0000772E0000}"/>
    <cellStyle name="Normal 3 4 3 3 3 5 2" xfId="5776" xr:uid="{00000000-0005-0000-0000-0000782E0000}"/>
    <cellStyle name="Normal 3 4 3 3 3 5 2 2" xfId="12972" xr:uid="{00000000-0005-0000-0000-0000792E0000}"/>
    <cellStyle name="Normal 3 4 3 3 3 5 3" xfId="9374" xr:uid="{00000000-0005-0000-0000-00007A2E0000}"/>
    <cellStyle name="Normal 3 4 3 3 3 6" xfId="4024" xr:uid="{00000000-0005-0000-0000-00007B2E0000}"/>
    <cellStyle name="Normal 3 4 3 3 3 6 2" xfId="11220" xr:uid="{00000000-0005-0000-0000-00007C2E0000}"/>
    <cellStyle name="Normal 3 4 3 3 3 7" xfId="7622" xr:uid="{00000000-0005-0000-0000-00007D2E0000}"/>
    <cellStyle name="Normal 3 4 3 3 4" xfId="569" xr:uid="{00000000-0005-0000-0000-00007E2E0000}"/>
    <cellStyle name="Normal 3 4 3 3 4 2" xfId="1448" xr:uid="{00000000-0005-0000-0000-00007F2E0000}"/>
    <cellStyle name="Normal 3 4 3 3 4 2 2" xfId="3200" xr:uid="{00000000-0005-0000-0000-0000802E0000}"/>
    <cellStyle name="Normal 3 4 3 3 4 2 2 2" xfId="6798" xr:uid="{00000000-0005-0000-0000-0000812E0000}"/>
    <cellStyle name="Normal 3 4 3 3 4 2 2 2 2" xfId="13994" xr:uid="{00000000-0005-0000-0000-0000822E0000}"/>
    <cellStyle name="Normal 3 4 3 3 4 2 2 3" xfId="10396" xr:uid="{00000000-0005-0000-0000-0000832E0000}"/>
    <cellStyle name="Normal 3 4 3 3 4 2 3" xfId="5046" xr:uid="{00000000-0005-0000-0000-0000842E0000}"/>
    <cellStyle name="Normal 3 4 3 3 4 2 3 2" xfId="12242" xr:uid="{00000000-0005-0000-0000-0000852E0000}"/>
    <cellStyle name="Normal 3 4 3 3 4 2 4" xfId="8644" xr:uid="{00000000-0005-0000-0000-0000862E0000}"/>
    <cellStyle name="Normal 3 4 3 3 4 3" xfId="2324" xr:uid="{00000000-0005-0000-0000-0000872E0000}"/>
    <cellStyle name="Normal 3 4 3 3 4 3 2" xfId="5922" xr:uid="{00000000-0005-0000-0000-0000882E0000}"/>
    <cellStyle name="Normal 3 4 3 3 4 3 2 2" xfId="13118" xr:uid="{00000000-0005-0000-0000-0000892E0000}"/>
    <cellStyle name="Normal 3 4 3 3 4 3 3" xfId="9520" xr:uid="{00000000-0005-0000-0000-00008A2E0000}"/>
    <cellStyle name="Normal 3 4 3 3 4 4" xfId="4170" xr:uid="{00000000-0005-0000-0000-00008B2E0000}"/>
    <cellStyle name="Normal 3 4 3 3 4 4 2" xfId="11366" xr:uid="{00000000-0005-0000-0000-00008C2E0000}"/>
    <cellStyle name="Normal 3 4 3 3 4 5" xfId="7768" xr:uid="{00000000-0005-0000-0000-00008D2E0000}"/>
    <cellStyle name="Normal 3 4 3 3 5" xfId="864" xr:uid="{00000000-0005-0000-0000-00008E2E0000}"/>
    <cellStyle name="Normal 3 4 3 3 5 2" xfId="1740" xr:uid="{00000000-0005-0000-0000-00008F2E0000}"/>
    <cellStyle name="Normal 3 4 3 3 5 2 2" xfId="3492" xr:uid="{00000000-0005-0000-0000-0000902E0000}"/>
    <cellStyle name="Normal 3 4 3 3 5 2 2 2" xfId="7090" xr:uid="{00000000-0005-0000-0000-0000912E0000}"/>
    <cellStyle name="Normal 3 4 3 3 5 2 2 2 2" xfId="14286" xr:uid="{00000000-0005-0000-0000-0000922E0000}"/>
    <cellStyle name="Normal 3 4 3 3 5 2 2 3" xfId="10688" xr:uid="{00000000-0005-0000-0000-0000932E0000}"/>
    <cellStyle name="Normal 3 4 3 3 5 2 3" xfId="5338" xr:uid="{00000000-0005-0000-0000-0000942E0000}"/>
    <cellStyle name="Normal 3 4 3 3 5 2 3 2" xfId="12534" xr:uid="{00000000-0005-0000-0000-0000952E0000}"/>
    <cellStyle name="Normal 3 4 3 3 5 2 4" xfId="8936" xr:uid="{00000000-0005-0000-0000-0000962E0000}"/>
    <cellStyle name="Normal 3 4 3 3 5 3" xfId="2616" xr:uid="{00000000-0005-0000-0000-0000972E0000}"/>
    <cellStyle name="Normal 3 4 3 3 5 3 2" xfId="6214" xr:uid="{00000000-0005-0000-0000-0000982E0000}"/>
    <cellStyle name="Normal 3 4 3 3 5 3 2 2" xfId="13410" xr:uid="{00000000-0005-0000-0000-0000992E0000}"/>
    <cellStyle name="Normal 3 4 3 3 5 3 3" xfId="9812" xr:uid="{00000000-0005-0000-0000-00009A2E0000}"/>
    <cellStyle name="Normal 3 4 3 3 5 4" xfId="4462" xr:uid="{00000000-0005-0000-0000-00009B2E0000}"/>
    <cellStyle name="Normal 3 4 3 3 5 4 2" xfId="11658" xr:uid="{00000000-0005-0000-0000-00009C2E0000}"/>
    <cellStyle name="Normal 3 4 3 3 5 5" xfId="8060" xr:uid="{00000000-0005-0000-0000-00009D2E0000}"/>
    <cellStyle name="Normal 3 4 3 3 6" xfId="1156" xr:uid="{00000000-0005-0000-0000-00009E2E0000}"/>
    <cellStyle name="Normal 3 4 3 3 6 2" xfId="2908" xr:uid="{00000000-0005-0000-0000-00009F2E0000}"/>
    <cellStyle name="Normal 3 4 3 3 6 2 2" xfId="6506" xr:uid="{00000000-0005-0000-0000-0000A02E0000}"/>
    <cellStyle name="Normal 3 4 3 3 6 2 2 2" xfId="13702" xr:uid="{00000000-0005-0000-0000-0000A12E0000}"/>
    <cellStyle name="Normal 3 4 3 3 6 2 3" xfId="10104" xr:uid="{00000000-0005-0000-0000-0000A22E0000}"/>
    <cellStyle name="Normal 3 4 3 3 6 3" xfId="4754" xr:uid="{00000000-0005-0000-0000-0000A32E0000}"/>
    <cellStyle name="Normal 3 4 3 3 6 3 2" xfId="11950" xr:uid="{00000000-0005-0000-0000-0000A42E0000}"/>
    <cellStyle name="Normal 3 4 3 3 6 4" xfId="8352" xr:uid="{00000000-0005-0000-0000-0000A52E0000}"/>
    <cellStyle name="Normal 3 4 3 3 7" xfId="2032" xr:uid="{00000000-0005-0000-0000-0000A62E0000}"/>
    <cellStyle name="Normal 3 4 3 3 7 2" xfId="5630" xr:uid="{00000000-0005-0000-0000-0000A72E0000}"/>
    <cellStyle name="Normal 3 4 3 3 7 2 2" xfId="12826" xr:uid="{00000000-0005-0000-0000-0000A82E0000}"/>
    <cellStyle name="Normal 3 4 3 3 7 3" xfId="9228" xr:uid="{00000000-0005-0000-0000-0000A92E0000}"/>
    <cellStyle name="Normal 3 4 3 3 8" xfId="3798" xr:uid="{00000000-0005-0000-0000-0000AA2E0000}"/>
    <cellStyle name="Normal 3 4 3 3 8 2" xfId="7396" xr:uid="{00000000-0005-0000-0000-0000AB2E0000}"/>
    <cellStyle name="Normal 3 4 3 3 8 2 2" xfId="14592" xr:uid="{00000000-0005-0000-0000-0000AC2E0000}"/>
    <cellStyle name="Normal 3 4 3 3 8 3" xfId="10994" xr:uid="{00000000-0005-0000-0000-0000AD2E0000}"/>
    <cellStyle name="Normal 3 4 3 3 9" xfId="3878" xr:uid="{00000000-0005-0000-0000-0000AE2E0000}"/>
    <cellStyle name="Normal 3 4 3 3 9 2" xfId="11074" xr:uid="{00000000-0005-0000-0000-0000AF2E0000}"/>
    <cellStyle name="Normal 3 4 3 4" xfId="311" xr:uid="{00000000-0005-0000-0000-0000B02E0000}"/>
    <cellStyle name="Normal 3 4 3 4 2" xfId="459" xr:uid="{00000000-0005-0000-0000-0000B12E0000}"/>
    <cellStyle name="Normal 3 4 3 4 2 2" xfId="751" xr:uid="{00000000-0005-0000-0000-0000B22E0000}"/>
    <cellStyle name="Normal 3 4 3 4 2 2 2" xfId="1630" xr:uid="{00000000-0005-0000-0000-0000B32E0000}"/>
    <cellStyle name="Normal 3 4 3 4 2 2 2 2" xfId="3382" xr:uid="{00000000-0005-0000-0000-0000B42E0000}"/>
    <cellStyle name="Normal 3 4 3 4 2 2 2 2 2" xfId="6980" xr:uid="{00000000-0005-0000-0000-0000B52E0000}"/>
    <cellStyle name="Normal 3 4 3 4 2 2 2 2 2 2" xfId="14176" xr:uid="{00000000-0005-0000-0000-0000B62E0000}"/>
    <cellStyle name="Normal 3 4 3 4 2 2 2 2 3" xfId="10578" xr:uid="{00000000-0005-0000-0000-0000B72E0000}"/>
    <cellStyle name="Normal 3 4 3 4 2 2 2 3" xfId="5228" xr:uid="{00000000-0005-0000-0000-0000B82E0000}"/>
    <cellStyle name="Normal 3 4 3 4 2 2 2 3 2" xfId="12424" xr:uid="{00000000-0005-0000-0000-0000B92E0000}"/>
    <cellStyle name="Normal 3 4 3 4 2 2 2 4" xfId="8826" xr:uid="{00000000-0005-0000-0000-0000BA2E0000}"/>
    <cellStyle name="Normal 3 4 3 4 2 2 3" xfId="2506" xr:uid="{00000000-0005-0000-0000-0000BB2E0000}"/>
    <cellStyle name="Normal 3 4 3 4 2 2 3 2" xfId="6104" xr:uid="{00000000-0005-0000-0000-0000BC2E0000}"/>
    <cellStyle name="Normal 3 4 3 4 2 2 3 2 2" xfId="13300" xr:uid="{00000000-0005-0000-0000-0000BD2E0000}"/>
    <cellStyle name="Normal 3 4 3 4 2 2 3 3" xfId="9702" xr:uid="{00000000-0005-0000-0000-0000BE2E0000}"/>
    <cellStyle name="Normal 3 4 3 4 2 2 4" xfId="4352" xr:uid="{00000000-0005-0000-0000-0000BF2E0000}"/>
    <cellStyle name="Normal 3 4 3 4 2 2 4 2" xfId="11548" xr:uid="{00000000-0005-0000-0000-0000C02E0000}"/>
    <cellStyle name="Normal 3 4 3 4 2 2 5" xfId="7950" xr:uid="{00000000-0005-0000-0000-0000C12E0000}"/>
    <cellStyle name="Normal 3 4 3 4 2 3" xfId="1046" xr:uid="{00000000-0005-0000-0000-0000C22E0000}"/>
    <cellStyle name="Normal 3 4 3 4 2 3 2" xfId="1922" xr:uid="{00000000-0005-0000-0000-0000C32E0000}"/>
    <cellStyle name="Normal 3 4 3 4 2 3 2 2" xfId="3674" xr:uid="{00000000-0005-0000-0000-0000C42E0000}"/>
    <cellStyle name="Normal 3 4 3 4 2 3 2 2 2" xfId="7272" xr:uid="{00000000-0005-0000-0000-0000C52E0000}"/>
    <cellStyle name="Normal 3 4 3 4 2 3 2 2 2 2" xfId="14468" xr:uid="{00000000-0005-0000-0000-0000C62E0000}"/>
    <cellStyle name="Normal 3 4 3 4 2 3 2 2 3" xfId="10870" xr:uid="{00000000-0005-0000-0000-0000C72E0000}"/>
    <cellStyle name="Normal 3 4 3 4 2 3 2 3" xfId="5520" xr:uid="{00000000-0005-0000-0000-0000C82E0000}"/>
    <cellStyle name="Normal 3 4 3 4 2 3 2 3 2" xfId="12716" xr:uid="{00000000-0005-0000-0000-0000C92E0000}"/>
    <cellStyle name="Normal 3 4 3 4 2 3 2 4" xfId="9118" xr:uid="{00000000-0005-0000-0000-0000CA2E0000}"/>
    <cellStyle name="Normal 3 4 3 4 2 3 3" xfId="2798" xr:uid="{00000000-0005-0000-0000-0000CB2E0000}"/>
    <cellStyle name="Normal 3 4 3 4 2 3 3 2" xfId="6396" xr:uid="{00000000-0005-0000-0000-0000CC2E0000}"/>
    <cellStyle name="Normal 3 4 3 4 2 3 3 2 2" xfId="13592" xr:uid="{00000000-0005-0000-0000-0000CD2E0000}"/>
    <cellStyle name="Normal 3 4 3 4 2 3 3 3" xfId="9994" xr:uid="{00000000-0005-0000-0000-0000CE2E0000}"/>
    <cellStyle name="Normal 3 4 3 4 2 3 4" xfId="4644" xr:uid="{00000000-0005-0000-0000-0000CF2E0000}"/>
    <cellStyle name="Normal 3 4 3 4 2 3 4 2" xfId="11840" xr:uid="{00000000-0005-0000-0000-0000D02E0000}"/>
    <cellStyle name="Normal 3 4 3 4 2 3 5" xfId="8242" xr:uid="{00000000-0005-0000-0000-0000D12E0000}"/>
    <cellStyle name="Normal 3 4 3 4 2 4" xfId="1338" xr:uid="{00000000-0005-0000-0000-0000D22E0000}"/>
    <cellStyle name="Normal 3 4 3 4 2 4 2" xfId="3090" xr:uid="{00000000-0005-0000-0000-0000D32E0000}"/>
    <cellStyle name="Normal 3 4 3 4 2 4 2 2" xfId="6688" xr:uid="{00000000-0005-0000-0000-0000D42E0000}"/>
    <cellStyle name="Normal 3 4 3 4 2 4 2 2 2" xfId="13884" xr:uid="{00000000-0005-0000-0000-0000D52E0000}"/>
    <cellStyle name="Normal 3 4 3 4 2 4 2 3" xfId="10286" xr:uid="{00000000-0005-0000-0000-0000D62E0000}"/>
    <cellStyle name="Normal 3 4 3 4 2 4 3" xfId="4936" xr:uid="{00000000-0005-0000-0000-0000D72E0000}"/>
    <cellStyle name="Normal 3 4 3 4 2 4 3 2" xfId="12132" xr:uid="{00000000-0005-0000-0000-0000D82E0000}"/>
    <cellStyle name="Normal 3 4 3 4 2 4 4" xfId="8534" xr:uid="{00000000-0005-0000-0000-0000D92E0000}"/>
    <cellStyle name="Normal 3 4 3 4 2 5" xfId="2214" xr:uid="{00000000-0005-0000-0000-0000DA2E0000}"/>
    <cellStyle name="Normal 3 4 3 4 2 5 2" xfId="5812" xr:uid="{00000000-0005-0000-0000-0000DB2E0000}"/>
    <cellStyle name="Normal 3 4 3 4 2 5 2 2" xfId="13008" xr:uid="{00000000-0005-0000-0000-0000DC2E0000}"/>
    <cellStyle name="Normal 3 4 3 4 2 5 3" xfId="9410" xr:uid="{00000000-0005-0000-0000-0000DD2E0000}"/>
    <cellStyle name="Normal 3 4 3 4 2 6" xfId="4060" xr:uid="{00000000-0005-0000-0000-0000DE2E0000}"/>
    <cellStyle name="Normal 3 4 3 4 2 6 2" xfId="11256" xr:uid="{00000000-0005-0000-0000-0000DF2E0000}"/>
    <cellStyle name="Normal 3 4 3 4 2 7" xfId="7658" xr:uid="{00000000-0005-0000-0000-0000E02E0000}"/>
    <cellStyle name="Normal 3 4 3 4 3" xfId="605" xr:uid="{00000000-0005-0000-0000-0000E12E0000}"/>
    <cellStyle name="Normal 3 4 3 4 3 2" xfId="1484" xr:uid="{00000000-0005-0000-0000-0000E22E0000}"/>
    <cellStyle name="Normal 3 4 3 4 3 2 2" xfId="3236" xr:uid="{00000000-0005-0000-0000-0000E32E0000}"/>
    <cellStyle name="Normal 3 4 3 4 3 2 2 2" xfId="6834" xr:uid="{00000000-0005-0000-0000-0000E42E0000}"/>
    <cellStyle name="Normal 3 4 3 4 3 2 2 2 2" xfId="14030" xr:uid="{00000000-0005-0000-0000-0000E52E0000}"/>
    <cellStyle name="Normal 3 4 3 4 3 2 2 3" xfId="10432" xr:uid="{00000000-0005-0000-0000-0000E62E0000}"/>
    <cellStyle name="Normal 3 4 3 4 3 2 3" xfId="5082" xr:uid="{00000000-0005-0000-0000-0000E72E0000}"/>
    <cellStyle name="Normal 3 4 3 4 3 2 3 2" xfId="12278" xr:uid="{00000000-0005-0000-0000-0000E82E0000}"/>
    <cellStyle name="Normal 3 4 3 4 3 2 4" xfId="8680" xr:uid="{00000000-0005-0000-0000-0000E92E0000}"/>
    <cellStyle name="Normal 3 4 3 4 3 3" xfId="2360" xr:uid="{00000000-0005-0000-0000-0000EA2E0000}"/>
    <cellStyle name="Normal 3 4 3 4 3 3 2" xfId="5958" xr:uid="{00000000-0005-0000-0000-0000EB2E0000}"/>
    <cellStyle name="Normal 3 4 3 4 3 3 2 2" xfId="13154" xr:uid="{00000000-0005-0000-0000-0000EC2E0000}"/>
    <cellStyle name="Normal 3 4 3 4 3 3 3" xfId="9556" xr:uid="{00000000-0005-0000-0000-0000ED2E0000}"/>
    <cellStyle name="Normal 3 4 3 4 3 4" xfId="4206" xr:uid="{00000000-0005-0000-0000-0000EE2E0000}"/>
    <cellStyle name="Normal 3 4 3 4 3 4 2" xfId="11402" xr:uid="{00000000-0005-0000-0000-0000EF2E0000}"/>
    <cellStyle name="Normal 3 4 3 4 3 5" xfId="7804" xr:uid="{00000000-0005-0000-0000-0000F02E0000}"/>
    <cellStyle name="Normal 3 4 3 4 4" xfId="900" xr:uid="{00000000-0005-0000-0000-0000F12E0000}"/>
    <cellStyle name="Normal 3 4 3 4 4 2" xfId="1776" xr:uid="{00000000-0005-0000-0000-0000F22E0000}"/>
    <cellStyle name="Normal 3 4 3 4 4 2 2" xfId="3528" xr:uid="{00000000-0005-0000-0000-0000F32E0000}"/>
    <cellStyle name="Normal 3 4 3 4 4 2 2 2" xfId="7126" xr:uid="{00000000-0005-0000-0000-0000F42E0000}"/>
    <cellStyle name="Normal 3 4 3 4 4 2 2 2 2" xfId="14322" xr:uid="{00000000-0005-0000-0000-0000F52E0000}"/>
    <cellStyle name="Normal 3 4 3 4 4 2 2 3" xfId="10724" xr:uid="{00000000-0005-0000-0000-0000F62E0000}"/>
    <cellStyle name="Normal 3 4 3 4 4 2 3" xfId="5374" xr:uid="{00000000-0005-0000-0000-0000F72E0000}"/>
    <cellStyle name="Normal 3 4 3 4 4 2 3 2" xfId="12570" xr:uid="{00000000-0005-0000-0000-0000F82E0000}"/>
    <cellStyle name="Normal 3 4 3 4 4 2 4" xfId="8972" xr:uid="{00000000-0005-0000-0000-0000F92E0000}"/>
    <cellStyle name="Normal 3 4 3 4 4 3" xfId="2652" xr:uid="{00000000-0005-0000-0000-0000FA2E0000}"/>
    <cellStyle name="Normal 3 4 3 4 4 3 2" xfId="6250" xr:uid="{00000000-0005-0000-0000-0000FB2E0000}"/>
    <cellStyle name="Normal 3 4 3 4 4 3 2 2" xfId="13446" xr:uid="{00000000-0005-0000-0000-0000FC2E0000}"/>
    <cellStyle name="Normal 3 4 3 4 4 3 3" xfId="9848" xr:uid="{00000000-0005-0000-0000-0000FD2E0000}"/>
    <cellStyle name="Normal 3 4 3 4 4 4" xfId="4498" xr:uid="{00000000-0005-0000-0000-0000FE2E0000}"/>
    <cellStyle name="Normal 3 4 3 4 4 4 2" xfId="11694" xr:uid="{00000000-0005-0000-0000-0000FF2E0000}"/>
    <cellStyle name="Normal 3 4 3 4 4 5" xfId="8096" xr:uid="{00000000-0005-0000-0000-0000002F0000}"/>
    <cellStyle name="Normal 3 4 3 4 5" xfId="1192" xr:uid="{00000000-0005-0000-0000-0000012F0000}"/>
    <cellStyle name="Normal 3 4 3 4 5 2" xfId="2944" xr:uid="{00000000-0005-0000-0000-0000022F0000}"/>
    <cellStyle name="Normal 3 4 3 4 5 2 2" xfId="6542" xr:uid="{00000000-0005-0000-0000-0000032F0000}"/>
    <cellStyle name="Normal 3 4 3 4 5 2 2 2" xfId="13738" xr:uid="{00000000-0005-0000-0000-0000042F0000}"/>
    <cellStyle name="Normal 3 4 3 4 5 2 3" xfId="10140" xr:uid="{00000000-0005-0000-0000-0000052F0000}"/>
    <cellStyle name="Normal 3 4 3 4 5 3" xfId="4790" xr:uid="{00000000-0005-0000-0000-0000062F0000}"/>
    <cellStyle name="Normal 3 4 3 4 5 3 2" xfId="11986" xr:uid="{00000000-0005-0000-0000-0000072F0000}"/>
    <cellStyle name="Normal 3 4 3 4 5 4" xfId="8388" xr:uid="{00000000-0005-0000-0000-0000082F0000}"/>
    <cellStyle name="Normal 3 4 3 4 6" xfId="2068" xr:uid="{00000000-0005-0000-0000-0000092F0000}"/>
    <cellStyle name="Normal 3 4 3 4 6 2" xfId="5666" xr:uid="{00000000-0005-0000-0000-00000A2F0000}"/>
    <cellStyle name="Normal 3 4 3 4 6 2 2" xfId="12862" xr:uid="{00000000-0005-0000-0000-00000B2F0000}"/>
    <cellStyle name="Normal 3 4 3 4 6 3" xfId="9264" xr:uid="{00000000-0005-0000-0000-00000C2F0000}"/>
    <cellStyle name="Normal 3 4 3 4 7" xfId="3914" xr:uid="{00000000-0005-0000-0000-00000D2F0000}"/>
    <cellStyle name="Normal 3 4 3 4 7 2" xfId="11110" xr:uid="{00000000-0005-0000-0000-00000E2F0000}"/>
    <cellStyle name="Normal 3 4 3 4 8" xfId="7512" xr:uid="{00000000-0005-0000-0000-00000F2F0000}"/>
    <cellStyle name="Normal 3 4 3 5" xfId="379" xr:uid="{00000000-0005-0000-0000-0000102F0000}"/>
    <cellStyle name="Normal 3 4 3 5 2" xfId="671" xr:uid="{00000000-0005-0000-0000-0000112F0000}"/>
    <cellStyle name="Normal 3 4 3 5 2 2" xfId="1550" xr:uid="{00000000-0005-0000-0000-0000122F0000}"/>
    <cellStyle name="Normal 3 4 3 5 2 2 2" xfId="3302" xr:uid="{00000000-0005-0000-0000-0000132F0000}"/>
    <cellStyle name="Normal 3 4 3 5 2 2 2 2" xfId="6900" xr:uid="{00000000-0005-0000-0000-0000142F0000}"/>
    <cellStyle name="Normal 3 4 3 5 2 2 2 2 2" xfId="14096" xr:uid="{00000000-0005-0000-0000-0000152F0000}"/>
    <cellStyle name="Normal 3 4 3 5 2 2 2 3" xfId="10498" xr:uid="{00000000-0005-0000-0000-0000162F0000}"/>
    <cellStyle name="Normal 3 4 3 5 2 2 3" xfId="5148" xr:uid="{00000000-0005-0000-0000-0000172F0000}"/>
    <cellStyle name="Normal 3 4 3 5 2 2 3 2" xfId="12344" xr:uid="{00000000-0005-0000-0000-0000182F0000}"/>
    <cellStyle name="Normal 3 4 3 5 2 2 4" xfId="8746" xr:uid="{00000000-0005-0000-0000-0000192F0000}"/>
    <cellStyle name="Normal 3 4 3 5 2 3" xfId="2426" xr:uid="{00000000-0005-0000-0000-00001A2F0000}"/>
    <cellStyle name="Normal 3 4 3 5 2 3 2" xfId="6024" xr:uid="{00000000-0005-0000-0000-00001B2F0000}"/>
    <cellStyle name="Normal 3 4 3 5 2 3 2 2" xfId="13220" xr:uid="{00000000-0005-0000-0000-00001C2F0000}"/>
    <cellStyle name="Normal 3 4 3 5 2 3 3" xfId="9622" xr:uid="{00000000-0005-0000-0000-00001D2F0000}"/>
    <cellStyle name="Normal 3 4 3 5 2 4" xfId="4272" xr:uid="{00000000-0005-0000-0000-00001E2F0000}"/>
    <cellStyle name="Normal 3 4 3 5 2 4 2" xfId="11468" xr:uid="{00000000-0005-0000-0000-00001F2F0000}"/>
    <cellStyle name="Normal 3 4 3 5 2 5" xfId="7870" xr:uid="{00000000-0005-0000-0000-0000202F0000}"/>
    <cellStyle name="Normal 3 4 3 5 3" xfId="966" xr:uid="{00000000-0005-0000-0000-0000212F0000}"/>
    <cellStyle name="Normal 3 4 3 5 3 2" xfId="1842" xr:uid="{00000000-0005-0000-0000-0000222F0000}"/>
    <cellStyle name="Normal 3 4 3 5 3 2 2" xfId="3594" xr:uid="{00000000-0005-0000-0000-0000232F0000}"/>
    <cellStyle name="Normal 3 4 3 5 3 2 2 2" xfId="7192" xr:uid="{00000000-0005-0000-0000-0000242F0000}"/>
    <cellStyle name="Normal 3 4 3 5 3 2 2 2 2" xfId="14388" xr:uid="{00000000-0005-0000-0000-0000252F0000}"/>
    <cellStyle name="Normal 3 4 3 5 3 2 2 3" xfId="10790" xr:uid="{00000000-0005-0000-0000-0000262F0000}"/>
    <cellStyle name="Normal 3 4 3 5 3 2 3" xfId="5440" xr:uid="{00000000-0005-0000-0000-0000272F0000}"/>
    <cellStyle name="Normal 3 4 3 5 3 2 3 2" xfId="12636" xr:uid="{00000000-0005-0000-0000-0000282F0000}"/>
    <cellStyle name="Normal 3 4 3 5 3 2 4" xfId="9038" xr:uid="{00000000-0005-0000-0000-0000292F0000}"/>
    <cellStyle name="Normal 3 4 3 5 3 3" xfId="2718" xr:uid="{00000000-0005-0000-0000-00002A2F0000}"/>
    <cellStyle name="Normal 3 4 3 5 3 3 2" xfId="6316" xr:uid="{00000000-0005-0000-0000-00002B2F0000}"/>
    <cellStyle name="Normal 3 4 3 5 3 3 2 2" xfId="13512" xr:uid="{00000000-0005-0000-0000-00002C2F0000}"/>
    <cellStyle name="Normal 3 4 3 5 3 3 3" xfId="9914" xr:uid="{00000000-0005-0000-0000-00002D2F0000}"/>
    <cellStyle name="Normal 3 4 3 5 3 4" xfId="4564" xr:uid="{00000000-0005-0000-0000-00002E2F0000}"/>
    <cellStyle name="Normal 3 4 3 5 3 4 2" xfId="11760" xr:uid="{00000000-0005-0000-0000-00002F2F0000}"/>
    <cellStyle name="Normal 3 4 3 5 3 5" xfId="8162" xr:uid="{00000000-0005-0000-0000-0000302F0000}"/>
    <cellStyle name="Normal 3 4 3 5 4" xfId="1258" xr:uid="{00000000-0005-0000-0000-0000312F0000}"/>
    <cellStyle name="Normal 3 4 3 5 4 2" xfId="3010" xr:uid="{00000000-0005-0000-0000-0000322F0000}"/>
    <cellStyle name="Normal 3 4 3 5 4 2 2" xfId="6608" xr:uid="{00000000-0005-0000-0000-0000332F0000}"/>
    <cellStyle name="Normal 3 4 3 5 4 2 2 2" xfId="13804" xr:uid="{00000000-0005-0000-0000-0000342F0000}"/>
    <cellStyle name="Normal 3 4 3 5 4 2 3" xfId="10206" xr:uid="{00000000-0005-0000-0000-0000352F0000}"/>
    <cellStyle name="Normal 3 4 3 5 4 3" xfId="4856" xr:uid="{00000000-0005-0000-0000-0000362F0000}"/>
    <cellStyle name="Normal 3 4 3 5 4 3 2" xfId="12052" xr:uid="{00000000-0005-0000-0000-0000372F0000}"/>
    <cellStyle name="Normal 3 4 3 5 4 4" xfId="8454" xr:uid="{00000000-0005-0000-0000-0000382F0000}"/>
    <cellStyle name="Normal 3 4 3 5 5" xfId="2134" xr:uid="{00000000-0005-0000-0000-0000392F0000}"/>
    <cellStyle name="Normal 3 4 3 5 5 2" xfId="5732" xr:uid="{00000000-0005-0000-0000-00003A2F0000}"/>
    <cellStyle name="Normal 3 4 3 5 5 2 2" xfId="12928" xr:uid="{00000000-0005-0000-0000-00003B2F0000}"/>
    <cellStyle name="Normal 3 4 3 5 5 3" xfId="9330" xr:uid="{00000000-0005-0000-0000-00003C2F0000}"/>
    <cellStyle name="Normal 3 4 3 5 6" xfId="3980" xr:uid="{00000000-0005-0000-0000-00003D2F0000}"/>
    <cellStyle name="Normal 3 4 3 5 6 2" xfId="11176" xr:uid="{00000000-0005-0000-0000-00003E2F0000}"/>
    <cellStyle name="Normal 3 4 3 5 7" xfId="7578" xr:uid="{00000000-0005-0000-0000-00003F2F0000}"/>
    <cellStyle name="Normal 3 4 3 6" xfId="525" xr:uid="{00000000-0005-0000-0000-0000402F0000}"/>
    <cellStyle name="Normal 3 4 3 6 2" xfId="1404" xr:uid="{00000000-0005-0000-0000-0000412F0000}"/>
    <cellStyle name="Normal 3 4 3 6 2 2" xfId="3156" xr:uid="{00000000-0005-0000-0000-0000422F0000}"/>
    <cellStyle name="Normal 3 4 3 6 2 2 2" xfId="6754" xr:uid="{00000000-0005-0000-0000-0000432F0000}"/>
    <cellStyle name="Normal 3 4 3 6 2 2 2 2" xfId="13950" xr:uid="{00000000-0005-0000-0000-0000442F0000}"/>
    <cellStyle name="Normal 3 4 3 6 2 2 3" xfId="10352" xr:uid="{00000000-0005-0000-0000-0000452F0000}"/>
    <cellStyle name="Normal 3 4 3 6 2 3" xfId="5002" xr:uid="{00000000-0005-0000-0000-0000462F0000}"/>
    <cellStyle name="Normal 3 4 3 6 2 3 2" xfId="12198" xr:uid="{00000000-0005-0000-0000-0000472F0000}"/>
    <cellStyle name="Normal 3 4 3 6 2 4" xfId="8600" xr:uid="{00000000-0005-0000-0000-0000482F0000}"/>
    <cellStyle name="Normal 3 4 3 6 3" xfId="2280" xr:uid="{00000000-0005-0000-0000-0000492F0000}"/>
    <cellStyle name="Normal 3 4 3 6 3 2" xfId="5878" xr:uid="{00000000-0005-0000-0000-00004A2F0000}"/>
    <cellStyle name="Normal 3 4 3 6 3 2 2" xfId="13074" xr:uid="{00000000-0005-0000-0000-00004B2F0000}"/>
    <cellStyle name="Normal 3 4 3 6 3 3" xfId="9476" xr:uid="{00000000-0005-0000-0000-00004C2F0000}"/>
    <cellStyle name="Normal 3 4 3 6 4" xfId="4126" xr:uid="{00000000-0005-0000-0000-00004D2F0000}"/>
    <cellStyle name="Normal 3 4 3 6 4 2" xfId="11322" xr:uid="{00000000-0005-0000-0000-00004E2F0000}"/>
    <cellStyle name="Normal 3 4 3 6 5" xfId="7724" xr:uid="{00000000-0005-0000-0000-00004F2F0000}"/>
    <cellStyle name="Normal 3 4 3 7" xfId="820" xr:uid="{00000000-0005-0000-0000-0000502F0000}"/>
    <cellStyle name="Normal 3 4 3 7 2" xfId="1696" xr:uid="{00000000-0005-0000-0000-0000512F0000}"/>
    <cellStyle name="Normal 3 4 3 7 2 2" xfId="3448" xr:uid="{00000000-0005-0000-0000-0000522F0000}"/>
    <cellStyle name="Normal 3 4 3 7 2 2 2" xfId="7046" xr:uid="{00000000-0005-0000-0000-0000532F0000}"/>
    <cellStyle name="Normal 3 4 3 7 2 2 2 2" xfId="14242" xr:uid="{00000000-0005-0000-0000-0000542F0000}"/>
    <cellStyle name="Normal 3 4 3 7 2 2 3" xfId="10644" xr:uid="{00000000-0005-0000-0000-0000552F0000}"/>
    <cellStyle name="Normal 3 4 3 7 2 3" xfId="5294" xr:uid="{00000000-0005-0000-0000-0000562F0000}"/>
    <cellStyle name="Normal 3 4 3 7 2 3 2" xfId="12490" xr:uid="{00000000-0005-0000-0000-0000572F0000}"/>
    <cellStyle name="Normal 3 4 3 7 2 4" xfId="8892" xr:uid="{00000000-0005-0000-0000-0000582F0000}"/>
    <cellStyle name="Normal 3 4 3 7 3" xfId="2572" xr:uid="{00000000-0005-0000-0000-0000592F0000}"/>
    <cellStyle name="Normal 3 4 3 7 3 2" xfId="6170" xr:uid="{00000000-0005-0000-0000-00005A2F0000}"/>
    <cellStyle name="Normal 3 4 3 7 3 2 2" xfId="13366" xr:uid="{00000000-0005-0000-0000-00005B2F0000}"/>
    <cellStyle name="Normal 3 4 3 7 3 3" xfId="9768" xr:uid="{00000000-0005-0000-0000-00005C2F0000}"/>
    <cellStyle name="Normal 3 4 3 7 4" xfId="4418" xr:uid="{00000000-0005-0000-0000-00005D2F0000}"/>
    <cellStyle name="Normal 3 4 3 7 4 2" xfId="11614" xr:uid="{00000000-0005-0000-0000-00005E2F0000}"/>
    <cellStyle name="Normal 3 4 3 7 5" xfId="8016" xr:uid="{00000000-0005-0000-0000-00005F2F0000}"/>
    <cellStyle name="Normal 3 4 3 8" xfId="1112" xr:uid="{00000000-0005-0000-0000-0000602F0000}"/>
    <cellStyle name="Normal 3 4 3 8 2" xfId="2864" xr:uid="{00000000-0005-0000-0000-0000612F0000}"/>
    <cellStyle name="Normal 3 4 3 8 2 2" xfId="6462" xr:uid="{00000000-0005-0000-0000-0000622F0000}"/>
    <cellStyle name="Normal 3 4 3 8 2 2 2" xfId="13658" xr:uid="{00000000-0005-0000-0000-0000632F0000}"/>
    <cellStyle name="Normal 3 4 3 8 2 3" xfId="10060" xr:uid="{00000000-0005-0000-0000-0000642F0000}"/>
    <cellStyle name="Normal 3 4 3 8 3" xfId="4710" xr:uid="{00000000-0005-0000-0000-0000652F0000}"/>
    <cellStyle name="Normal 3 4 3 8 3 2" xfId="11906" xr:uid="{00000000-0005-0000-0000-0000662F0000}"/>
    <cellStyle name="Normal 3 4 3 8 4" xfId="8308" xr:uid="{00000000-0005-0000-0000-0000672F0000}"/>
    <cellStyle name="Normal 3 4 3 9" xfId="1988" xr:uid="{00000000-0005-0000-0000-0000682F0000}"/>
    <cellStyle name="Normal 3 4 3 9 2" xfId="5586" xr:uid="{00000000-0005-0000-0000-0000692F0000}"/>
    <cellStyle name="Normal 3 4 3 9 2 2" xfId="12782" xr:uid="{00000000-0005-0000-0000-00006A2F0000}"/>
    <cellStyle name="Normal 3 4 3 9 3" xfId="9184" xr:uid="{00000000-0005-0000-0000-00006B2F0000}"/>
    <cellStyle name="Normal 3 4 4" xfId="93" xr:uid="{00000000-0005-0000-0000-00006C2F0000}"/>
    <cellStyle name="Normal 3 4 4 10" xfId="7448" xr:uid="{00000000-0005-0000-0000-00006D2F0000}"/>
    <cellStyle name="Normal 3 4 4 11" xfId="242" xr:uid="{00000000-0005-0000-0000-00006E2F0000}"/>
    <cellStyle name="Normal 3 4 4 12" xfId="161" xr:uid="{00000000-0005-0000-0000-00006F2F0000}"/>
    <cellStyle name="Normal 3 4 4 2" xfId="327" xr:uid="{00000000-0005-0000-0000-0000702F0000}"/>
    <cellStyle name="Normal 3 4 4 2 2" xfId="475" xr:uid="{00000000-0005-0000-0000-0000712F0000}"/>
    <cellStyle name="Normal 3 4 4 2 2 2" xfId="767" xr:uid="{00000000-0005-0000-0000-0000722F0000}"/>
    <cellStyle name="Normal 3 4 4 2 2 2 2" xfId="1646" xr:uid="{00000000-0005-0000-0000-0000732F0000}"/>
    <cellStyle name="Normal 3 4 4 2 2 2 2 2" xfId="3398" xr:uid="{00000000-0005-0000-0000-0000742F0000}"/>
    <cellStyle name="Normal 3 4 4 2 2 2 2 2 2" xfId="6996" xr:uid="{00000000-0005-0000-0000-0000752F0000}"/>
    <cellStyle name="Normal 3 4 4 2 2 2 2 2 2 2" xfId="14192" xr:uid="{00000000-0005-0000-0000-0000762F0000}"/>
    <cellStyle name="Normal 3 4 4 2 2 2 2 2 3" xfId="10594" xr:uid="{00000000-0005-0000-0000-0000772F0000}"/>
    <cellStyle name="Normal 3 4 4 2 2 2 2 3" xfId="5244" xr:uid="{00000000-0005-0000-0000-0000782F0000}"/>
    <cellStyle name="Normal 3 4 4 2 2 2 2 3 2" xfId="12440" xr:uid="{00000000-0005-0000-0000-0000792F0000}"/>
    <cellStyle name="Normal 3 4 4 2 2 2 2 4" xfId="8842" xr:uid="{00000000-0005-0000-0000-00007A2F0000}"/>
    <cellStyle name="Normal 3 4 4 2 2 2 3" xfId="2522" xr:uid="{00000000-0005-0000-0000-00007B2F0000}"/>
    <cellStyle name="Normal 3 4 4 2 2 2 3 2" xfId="6120" xr:uid="{00000000-0005-0000-0000-00007C2F0000}"/>
    <cellStyle name="Normal 3 4 4 2 2 2 3 2 2" xfId="13316" xr:uid="{00000000-0005-0000-0000-00007D2F0000}"/>
    <cellStyle name="Normal 3 4 4 2 2 2 3 3" xfId="9718" xr:uid="{00000000-0005-0000-0000-00007E2F0000}"/>
    <cellStyle name="Normal 3 4 4 2 2 2 4" xfId="4368" xr:uid="{00000000-0005-0000-0000-00007F2F0000}"/>
    <cellStyle name="Normal 3 4 4 2 2 2 4 2" xfId="11564" xr:uid="{00000000-0005-0000-0000-0000802F0000}"/>
    <cellStyle name="Normal 3 4 4 2 2 2 5" xfId="7966" xr:uid="{00000000-0005-0000-0000-0000812F0000}"/>
    <cellStyle name="Normal 3 4 4 2 2 3" xfId="1062" xr:uid="{00000000-0005-0000-0000-0000822F0000}"/>
    <cellStyle name="Normal 3 4 4 2 2 3 2" xfId="1938" xr:uid="{00000000-0005-0000-0000-0000832F0000}"/>
    <cellStyle name="Normal 3 4 4 2 2 3 2 2" xfId="3690" xr:uid="{00000000-0005-0000-0000-0000842F0000}"/>
    <cellStyle name="Normal 3 4 4 2 2 3 2 2 2" xfId="7288" xr:uid="{00000000-0005-0000-0000-0000852F0000}"/>
    <cellStyle name="Normal 3 4 4 2 2 3 2 2 2 2" xfId="14484" xr:uid="{00000000-0005-0000-0000-0000862F0000}"/>
    <cellStyle name="Normal 3 4 4 2 2 3 2 2 3" xfId="10886" xr:uid="{00000000-0005-0000-0000-0000872F0000}"/>
    <cellStyle name="Normal 3 4 4 2 2 3 2 3" xfId="5536" xr:uid="{00000000-0005-0000-0000-0000882F0000}"/>
    <cellStyle name="Normal 3 4 4 2 2 3 2 3 2" xfId="12732" xr:uid="{00000000-0005-0000-0000-0000892F0000}"/>
    <cellStyle name="Normal 3 4 4 2 2 3 2 4" xfId="9134" xr:uid="{00000000-0005-0000-0000-00008A2F0000}"/>
    <cellStyle name="Normal 3 4 4 2 2 3 3" xfId="2814" xr:uid="{00000000-0005-0000-0000-00008B2F0000}"/>
    <cellStyle name="Normal 3 4 4 2 2 3 3 2" xfId="6412" xr:uid="{00000000-0005-0000-0000-00008C2F0000}"/>
    <cellStyle name="Normal 3 4 4 2 2 3 3 2 2" xfId="13608" xr:uid="{00000000-0005-0000-0000-00008D2F0000}"/>
    <cellStyle name="Normal 3 4 4 2 2 3 3 3" xfId="10010" xr:uid="{00000000-0005-0000-0000-00008E2F0000}"/>
    <cellStyle name="Normal 3 4 4 2 2 3 4" xfId="4660" xr:uid="{00000000-0005-0000-0000-00008F2F0000}"/>
    <cellStyle name="Normal 3 4 4 2 2 3 4 2" xfId="11856" xr:uid="{00000000-0005-0000-0000-0000902F0000}"/>
    <cellStyle name="Normal 3 4 4 2 2 3 5" xfId="8258" xr:uid="{00000000-0005-0000-0000-0000912F0000}"/>
    <cellStyle name="Normal 3 4 4 2 2 4" xfId="1354" xr:uid="{00000000-0005-0000-0000-0000922F0000}"/>
    <cellStyle name="Normal 3 4 4 2 2 4 2" xfId="3106" xr:uid="{00000000-0005-0000-0000-0000932F0000}"/>
    <cellStyle name="Normal 3 4 4 2 2 4 2 2" xfId="6704" xr:uid="{00000000-0005-0000-0000-0000942F0000}"/>
    <cellStyle name="Normal 3 4 4 2 2 4 2 2 2" xfId="13900" xr:uid="{00000000-0005-0000-0000-0000952F0000}"/>
    <cellStyle name="Normal 3 4 4 2 2 4 2 3" xfId="10302" xr:uid="{00000000-0005-0000-0000-0000962F0000}"/>
    <cellStyle name="Normal 3 4 4 2 2 4 3" xfId="4952" xr:uid="{00000000-0005-0000-0000-0000972F0000}"/>
    <cellStyle name="Normal 3 4 4 2 2 4 3 2" xfId="12148" xr:uid="{00000000-0005-0000-0000-0000982F0000}"/>
    <cellStyle name="Normal 3 4 4 2 2 4 4" xfId="8550" xr:uid="{00000000-0005-0000-0000-0000992F0000}"/>
    <cellStyle name="Normal 3 4 4 2 2 5" xfId="2230" xr:uid="{00000000-0005-0000-0000-00009A2F0000}"/>
    <cellStyle name="Normal 3 4 4 2 2 5 2" xfId="5828" xr:uid="{00000000-0005-0000-0000-00009B2F0000}"/>
    <cellStyle name="Normal 3 4 4 2 2 5 2 2" xfId="13024" xr:uid="{00000000-0005-0000-0000-00009C2F0000}"/>
    <cellStyle name="Normal 3 4 4 2 2 5 3" xfId="9426" xr:uid="{00000000-0005-0000-0000-00009D2F0000}"/>
    <cellStyle name="Normal 3 4 4 2 2 6" xfId="4076" xr:uid="{00000000-0005-0000-0000-00009E2F0000}"/>
    <cellStyle name="Normal 3 4 4 2 2 6 2" xfId="11272" xr:uid="{00000000-0005-0000-0000-00009F2F0000}"/>
    <cellStyle name="Normal 3 4 4 2 2 7" xfId="7674" xr:uid="{00000000-0005-0000-0000-0000A02F0000}"/>
    <cellStyle name="Normal 3 4 4 2 3" xfId="621" xr:uid="{00000000-0005-0000-0000-0000A12F0000}"/>
    <cellStyle name="Normal 3 4 4 2 3 2" xfId="1500" xr:uid="{00000000-0005-0000-0000-0000A22F0000}"/>
    <cellStyle name="Normal 3 4 4 2 3 2 2" xfId="3252" xr:uid="{00000000-0005-0000-0000-0000A32F0000}"/>
    <cellStyle name="Normal 3 4 4 2 3 2 2 2" xfId="6850" xr:uid="{00000000-0005-0000-0000-0000A42F0000}"/>
    <cellStyle name="Normal 3 4 4 2 3 2 2 2 2" xfId="14046" xr:uid="{00000000-0005-0000-0000-0000A52F0000}"/>
    <cellStyle name="Normal 3 4 4 2 3 2 2 3" xfId="10448" xr:uid="{00000000-0005-0000-0000-0000A62F0000}"/>
    <cellStyle name="Normal 3 4 4 2 3 2 3" xfId="5098" xr:uid="{00000000-0005-0000-0000-0000A72F0000}"/>
    <cellStyle name="Normal 3 4 4 2 3 2 3 2" xfId="12294" xr:uid="{00000000-0005-0000-0000-0000A82F0000}"/>
    <cellStyle name="Normal 3 4 4 2 3 2 4" xfId="8696" xr:uid="{00000000-0005-0000-0000-0000A92F0000}"/>
    <cellStyle name="Normal 3 4 4 2 3 3" xfId="2376" xr:uid="{00000000-0005-0000-0000-0000AA2F0000}"/>
    <cellStyle name="Normal 3 4 4 2 3 3 2" xfId="5974" xr:uid="{00000000-0005-0000-0000-0000AB2F0000}"/>
    <cellStyle name="Normal 3 4 4 2 3 3 2 2" xfId="13170" xr:uid="{00000000-0005-0000-0000-0000AC2F0000}"/>
    <cellStyle name="Normal 3 4 4 2 3 3 3" xfId="9572" xr:uid="{00000000-0005-0000-0000-0000AD2F0000}"/>
    <cellStyle name="Normal 3 4 4 2 3 4" xfId="4222" xr:uid="{00000000-0005-0000-0000-0000AE2F0000}"/>
    <cellStyle name="Normal 3 4 4 2 3 4 2" xfId="11418" xr:uid="{00000000-0005-0000-0000-0000AF2F0000}"/>
    <cellStyle name="Normal 3 4 4 2 3 5" xfId="7820" xr:uid="{00000000-0005-0000-0000-0000B02F0000}"/>
    <cellStyle name="Normal 3 4 4 2 4" xfId="916" xr:uid="{00000000-0005-0000-0000-0000B12F0000}"/>
    <cellStyle name="Normal 3 4 4 2 4 2" xfId="1792" xr:uid="{00000000-0005-0000-0000-0000B22F0000}"/>
    <cellStyle name="Normal 3 4 4 2 4 2 2" xfId="3544" xr:uid="{00000000-0005-0000-0000-0000B32F0000}"/>
    <cellStyle name="Normal 3 4 4 2 4 2 2 2" xfId="7142" xr:uid="{00000000-0005-0000-0000-0000B42F0000}"/>
    <cellStyle name="Normal 3 4 4 2 4 2 2 2 2" xfId="14338" xr:uid="{00000000-0005-0000-0000-0000B52F0000}"/>
    <cellStyle name="Normal 3 4 4 2 4 2 2 3" xfId="10740" xr:uid="{00000000-0005-0000-0000-0000B62F0000}"/>
    <cellStyle name="Normal 3 4 4 2 4 2 3" xfId="5390" xr:uid="{00000000-0005-0000-0000-0000B72F0000}"/>
    <cellStyle name="Normal 3 4 4 2 4 2 3 2" xfId="12586" xr:uid="{00000000-0005-0000-0000-0000B82F0000}"/>
    <cellStyle name="Normal 3 4 4 2 4 2 4" xfId="8988" xr:uid="{00000000-0005-0000-0000-0000B92F0000}"/>
    <cellStyle name="Normal 3 4 4 2 4 3" xfId="2668" xr:uid="{00000000-0005-0000-0000-0000BA2F0000}"/>
    <cellStyle name="Normal 3 4 4 2 4 3 2" xfId="6266" xr:uid="{00000000-0005-0000-0000-0000BB2F0000}"/>
    <cellStyle name="Normal 3 4 4 2 4 3 2 2" xfId="13462" xr:uid="{00000000-0005-0000-0000-0000BC2F0000}"/>
    <cellStyle name="Normal 3 4 4 2 4 3 3" xfId="9864" xr:uid="{00000000-0005-0000-0000-0000BD2F0000}"/>
    <cellStyle name="Normal 3 4 4 2 4 4" xfId="4514" xr:uid="{00000000-0005-0000-0000-0000BE2F0000}"/>
    <cellStyle name="Normal 3 4 4 2 4 4 2" xfId="11710" xr:uid="{00000000-0005-0000-0000-0000BF2F0000}"/>
    <cellStyle name="Normal 3 4 4 2 4 5" xfId="8112" xr:uid="{00000000-0005-0000-0000-0000C02F0000}"/>
    <cellStyle name="Normal 3 4 4 2 5" xfId="1208" xr:uid="{00000000-0005-0000-0000-0000C12F0000}"/>
    <cellStyle name="Normal 3 4 4 2 5 2" xfId="2960" xr:uid="{00000000-0005-0000-0000-0000C22F0000}"/>
    <cellStyle name="Normal 3 4 4 2 5 2 2" xfId="6558" xr:uid="{00000000-0005-0000-0000-0000C32F0000}"/>
    <cellStyle name="Normal 3 4 4 2 5 2 2 2" xfId="13754" xr:uid="{00000000-0005-0000-0000-0000C42F0000}"/>
    <cellStyle name="Normal 3 4 4 2 5 2 3" xfId="10156" xr:uid="{00000000-0005-0000-0000-0000C52F0000}"/>
    <cellStyle name="Normal 3 4 4 2 5 3" xfId="4806" xr:uid="{00000000-0005-0000-0000-0000C62F0000}"/>
    <cellStyle name="Normal 3 4 4 2 5 3 2" xfId="12002" xr:uid="{00000000-0005-0000-0000-0000C72F0000}"/>
    <cellStyle name="Normal 3 4 4 2 5 4" xfId="8404" xr:uid="{00000000-0005-0000-0000-0000C82F0000}"/>
    <cellStyle name="Normal 3 4 4 2 6" xfId="2084" xr:uid="{00000000-0005-0000-0000-0000C92F0000}"/>
    <cellStyle name="Normal 3 4 4 2 6 2" xfId="5682" xr:uid="{00000000-0005-0000-0000-0000CA2F0000}"/>
    <cellStyle name="Normal 3 4 4 2 6 2 2" xfId="12878" xr:uid="{00000000-0005-0000-0000-0000CB2F0000}"/>
    <cellStyle name="Normal 3 4 4 2 6 3" xfId="9280" xr:uid="{00000000-0005-0000-0000-0000CC2F0000}"/>
    <cellStyle name="Normal 3 4 4 2 7" xfId="3930" xr:uid="{00000000-0005-0000-0000-0000CD2F0000}"/>
    <cellStyle name="Normal 3 4 4 2 7 2" xfId="11126" xr:uid="{00000000-0005-0000-0000-0000CE2F0000}"/>
    <cellStyle name="Normal 3 4 4 2 8" xfId="7528" xr:uid="{00000000-0005-0000-0000-0000CF2F0000}"/>
    <cellStyle name="Normal 3 4 4 3" xfId="395" xr:uid="{00000000-0005-0000-0000-0000D02F0000}"/>
    <cellStyle name="Normal 3 4 4 3 2" xfId="687" xr:uid="{00000000-0005-0000-0000-0000D12F0000}"/>
    <cellStyle name="Normal 3 4 4 3 2 2" xfId="1566" xr:uid="{00000000-0005-0000-0000-0000D22F0000}"/>
    <cellStyle name="Normal 3 4 4 3 2 2 2" xfId="3318" xr:uid="{00000000-0005-0000-0000-0000D32F0000}"/>
    <cellStyle name="Normal 3 4 4 3 2 2 2 2" xfId="6916" xr:uid="{00000000-0005-0000-0000-0000D42F0000}"/>
    <cellStyle name="Normal 3 4 4 3 2 2 2 2 2" xfId="14112" xr:uid="{00000000-0005-0000-0000-0000D52F0000}"/>
    <cellStyle name="Normal 3 4 4 3 2 2 2 3" xfId="10514" xr:uid="{00000000-0005-0000-0000-0000D62F0000}"/>
    <cellStyle name="Normal 3 4 4 3 2 2 3" xfId="5164" xr:uid="{00000000-0005-0000-0000-0000D72F0000}"/>
    <cellStyle name="Normal 3 4 4 3 2 2 3 2" xfId="12360" xr:uid="{00000000-0005-0000-0000-0000D82F0000}"/>
    <cellStyle name="Normal 3 4 4 3 2 2 4" xfId="8762" xr:uid="{00000000-0005-0000-0000-0000D92F0000}"/>
    <cellStyle name="Normal 3 4 4 3 2 3" xfId="2442" xr:uid="{00000000-0005-0000-0000-0000DA2F0000}"/>
    <cellStyle name="Normal 3 4 4 3 2 3 2" xfId="6040" xr:uid="{00000000-0005-0000-0000-0000DB2F0000}"/>
    <cellStyle name="Normal 3 4 4 3 2 3 2 2" xfId="13236" xr:uid="{00000000-0005-0000-0000-0000DC2F0000}"/>
    <cellStyle name="Normal 3 4 4 3 2 3 3" xfId="9638" xr:uid="{00000000-0005-0000-0000-0000DD2F0000}"/>
    <cellStyle name="Normal 3 4 4 3 2 4" xfId="4288" xr:uid="{00000000-0005-0000-0000-0000DE2F0000}"/>
    <cellStyle name="Normal 3 4 4 3 2 4 2" xfId="11484" xr:uid="{00000000-0005-0000-0000-0000DF2F0000}"/>
    <cellStyle name="Normal 3 4 4 3 2 5" xfId="7886" xr:uid="{00000000-0005-0000-0000-0000E02F0000}"/>
    <cellStyle name="Normal 3 4 4 3 3" xfId="982" xr:uid="{00000000-0005-0000-0000-0000E12F0000}"/>
    <cellStyle name="Normal 3 4 4 3 3 2" xfId="1858" xr:uid="{00000000-0005-0000-0000-0000E22F0000}"/>
    <cellStyle name="Normal 3 4 4 3 3 2 2" xfId="3610" xr:uid="{00000000-0005-0000-0000-0000E32F0000}"/>
    <cellStyle name="Normal 3 4 4 3 3 2 2 2" xfId="7208" xr:uid="{00000000-0005-0000-0000-0000E42F0000}"/>
    <cellStyle name="Normal 3 4 4 3 3 2 2 2 2" xfId="14404" xr:uid="{00000000-0005-0000-0000-0000E52F0000}"/>
    <cellStyle name="Normal 3 4 4 3 3 2 2 3" xfId="10806" xr:uid="{00000000-0005-0000-0000-0000E62F0000}"/>
    <cellStyle name="Normal 3 4 4 3 3 2 3" xfId="5456" xr:uid="{00000000-0005-0000-0000-0000E72F0000}"/>
    <cellStyle name="Normal 3 4 4 3 3 2 3 2" xfId="12652" xr:uid="{00000000-0005-0000-0000-0000E82F0000}"/>
    <cellStyle name="Normal 3 4 4 3 3 2 4" xfId="9054" xr:uid="{00000000-0005-0000-0000-0000E92F0000}"/>
    <cellStyle name="Normal 3 4 4 3 3 3" xfId="2734" xr:uid="{00000000-0005-0000-0000-0000EA2F0000}"/>
    <cellStyle name="Normal 3 4 4 3 3 3 2" xfId="6332" xr:uid="{00000000-0005-0000-0000-0000EB2F0000}"/>
    <cellStyle name="Normal 3 4 4 3 3 3 2 2" xfId="13528" xr:uid="{00000000-0005-0000-0000-0000EC2F0000}"/>
    <cellStyle name="Normal 3 4 4 3 3 3 3" xfId="9930" xr:uid="{00000000-0005-0000-0000-0000ED2F0000}"/>
    <cellStyle name="Normal 3 4 4 3 3 4" xfId="4580" xr:uid="{00000000-0005-0000-0000-0000EE2F0000}"/>
    <cellStyle name="Normal 3 4 4 3 3 4 2" xfId="11776" xr:uid="{00000000-0005-0000-0000-0000EF2F0000}"/>
    <cellStyle name="Normal 3 4 4 3 3 5" xfId="8178" xr:uid="{00000000-0005-0000-0000-0000F02F0000}"/>
    <cellStyle name="Normal 3 4 4 3 4" xfId="1274" xr:uid="{00000000-0005-0000-0000-0000F12F0000}"/>
    <cellStyle name="Normal 3 4 4 3 4 2" xfId="3026" xr:uid="{00000000-0005-0000-0000-0000F22F0000}"/>
    <cellStyle name="Normal 3 4 4 3 4 2 2" xfId="6624" xr:uid="{00000000-0005-0000-0000-0000F32F0000}"/>
    <cellStyle name="Normal 3 4 4 3 4 2 2 2" xfId="13820" xr:uid="{00000000-0005-0000-0000-0000F42F0000}"/>
    <cellStyle name="Normal 3 4 4 3 4 2 3" xfId="10222" xr:uid="{00000000-0005-0000-0000-0000F52F0000}"/>
    <cellStyle name="Normal 3 4 4 3 4 3" xfId="4872" xr:uid="{00000000-0005-0000-0000-0000F62F0000}"/>
    <cellStyle name="Normal 3 4 4 3 4 3 2" xfId="12068" xr:uid="{00000000-0005-0000-0000-0000F72F0000}"/>
    <cellStyle name="Normal 3 4 4 3 4 4" xfId="8470" xr:uid="{00000000-0005-0000-0000-0000F82F0000}"/>
    <cellStyle name="Normal 3 4 4 3 5" xfId="2150" xr:uid="{00000000-0005-0000-0000-0000F92F0000}"/>
    <cellStyle name="Normal 3 4 4 3 5 2" xfId="5748" xr:uid="{00000000-0005-0000-0000-0000FA2F0000}"/>
    <cellStyle name="Normal 3 4 4 3 5 2 2" xfId="12944" xr:uid="{00000000-0005-0000-0000-0000FB2F0000}"/>
    <cellStyle name="Normal 3 4 4 3 5 3" xfId="9346" xr:uid="{00000000-0005-0000-0000-0000FC2F0000}"/>
    <cellStyle name="Normal 3 4 4 3 6" xfId="3996" xr:uid="{00000000-0005-0000-0000-0000FD2F0000}"/>
    <cellStyle name="Normal 3 4 4 3 6 2" xfId="11192" xr:uid="{00000000-0005-0000-0000-0000FE2F0000}"/>
    <cellStyle name="Normal 3 4 4 3 7" xfId="7594" xr:uid="{00000000-0005-0000-0000-0000FF2F0000}"/>
    <cellStyle name="Normal 3 4 4 4" xfId="541" xr:uid="{00000000-0005-0000-0000-000000300000}"/>
    <cellStyle name="Normal 3 4 4 4 2" xfId="1420" xr:uid="{00000000-0005-0000-0000-000001300000}"/>
    <cellStyle name="Normal 3 4 4 4 2 2" xfId="3172" xr:uid="{00000000-0005-0000-0000-000002300000}"/>
    <cellStyle name="Normal 3 4 4 4 2 2 2" xfId="6770" xr:uid="{00000000-0005-0000-0000-000003300000}"/>
    <cellStyle name="Normal 3 4 4 4 2 2 2 2" xfId="13966" xr:uid="{00000000-0005-0000-0000-000004300000}"/>
    <cellStyle name="Normal 3 4 4 4 2 2 3" xfId="10368" xr:uid="{00000000-0005-0000-0000-000005300000}"/>
    <cellStyle name="Normal 3 4 4 4 2 3" xfId="5018" xr:uid="{00000000-0005-0000-0000-000006300000}"/>
    <cellStyle name="Normal 3 4 4 4 2 3 2" xfId="12214" xr:uid="{00000000-0005-0000-0000-000007300000}"/>
    <cellStyle name="Normal 3 4 4 4 2 4" xfId="8616" xr:uid="{00000000-0005-0000-0000-000008300000}"/>
    <cellStyle name="Normal 3 4 4 4 3" xfId="2296" xr:uid="{00000000-0005-0000-0000-000009300000}"/>
    <cellStyle name="Normal 3 4 4 4 3 2" xfId="5894" xr:uid="{00000000-0005-0000-0000-00000A300000}"/>
    <cellStyle name="Normal 3 4 4 4 3 2 2" xfId="13090" xr:uid="{00000000-0005-0000-0000-00000B300000}"/>
    <cellStyle name="Normal 3 4 4 4 3 3" xfId="9492" xr:uid="{00000000-0005-0000-0000-00000C300000}"/>
    <cellStyle name="Normal 3 4 4 4 4" xfId="4142" xr:uid="{00000000-0005-0000-0000-00000D300000}"/>
    <cellStyle name="Normal 3 4 4 4 4 2" xfId="11338" xr:uid="{00000000-0005-0000-0000-00000E300000}"/>
    <cellStyle name="Normal 3 4 4 4 5" xfId="7740" xr:uid="{00000000-0005-0000-0000-00000F300000}"/>
    <cellStyle name="Normal 3 4 4 5" xfId="836" xr:uid="{00000000-0005-0000-0000-000010300000}"/>
    <cellStyle name="Normal 3 4 4 5 2" xfId="1712" xr:uid="{00000000-0005-0000-0000-000011300000}"/>
    <cellStyle name="Normal 3 4 4 5 2 2" xfId="3464" xr:uid="{00000000-0005-0000-0000-000012300000}"/>
    <cellStyle name="Normal 3 4 4 5 2 2 2" xfId="7062" xr:uid="{00000000-0005-0000-0000-000013300000}"/>
    <cellStyle name="Normal 3 4 4 5 2 2 2 2" xfId="14258" xr:uid="{00000000-0005-0000-0000-000014300000}"/>
    <cellStyle name="Normal 3 4 4 5 2 2 3" xfId="10660" xr:uid="{00000000-0005-0000-0000-000015300000}"/>
    <cellStyle name="Normal 3 4 4 5 2 3" xfId="5310" xr:uid="{00000000-0005-0000-0000-000016300000}"/>
    <cellStyle name="Normal 3 4 4 5 2 3 2" xfId="12506" xr:uid="{00000000-0005-0000-0000-000017300000}"/>
    <cellStyle name="Normal 3 4 4 5 2 4" xfId="8908" xr:uid="{00000000-0005-0000-0000-000018300000}"/>
    <cellStyle name="Normal 3 4 4 5 3" xfId="2588" xr:uid="{00000000-0005-0000-0000-000019300000}"/>
    <cellStyle name="Normal 3 4 4 5 3 2" xfId="6186" xr:uid="{00000000-0005-0000-0000-00001A300000}"/>
    <cellStyle name="Normal 3 4 4 5 3 2 2" xfId="13382" xr:uid="{00000000-0005-0000-0000-00001B300000}"/>
    <cellStyle name="Normal 3 4 4 5 3 3" xfId="9784" xr:uid="{00000000-0005-0000-0000-00001C300000}"/>
    <cellStyle name="Normal 3 4 4 5 4" xfId="4434" xr:uid="{00000000-0005-0000-0000-00001D300000}"/>
    <cellStyle name="Normal 3 4 4 5 4 2" xfId="11630" xr:uid="{00000000-0005-0000-0000-00001E300000}"/>
    <cellStyle name="Normal 3 4 4 5 5" xfId="8032" xr:uid="{00000000-0005-0000-0000-00001F300000}"/>
    <cellStyle name="Normal 3 4 4 6" xfId="1128" xr:uid="{00000000-0005-0000-0000-000020300000}"/>
    <cellStyle name="Normal 3 4 4 6 2" xfId="2880" xr:uid="{00000000-0005-0000-0000-000021300000}"/>
    <cellStyle name="Normal 3 4 4 6 2 2" xfId="6478" xr:uid="{00000000-0005-0000-0000-000022300000}"/>
    <cellStyle name="Normal 3 4 4 6 2 2 2" xfId="13674" xr:uid="{00000000-0005-0000-0000-000023300000}"/>
    <cellStyle name="Normal 3 4 4 6 2 3" xfId="10076" xr:uid="{00000000-0005-0000-0000-000024300000}"/>
    <cellStyle name="Normal 3 4 4 6 3" xfId="4726" xr:uid="{00000000-0005-0000-0000-000025300000}"/>
    <cellStyle name="Normal 3 4 4 6 3 2" xfId="11922" xr:uid="{00000000-0005-0000-0000-000026300000}"/>
    <cellStyle name="Normal 3 4 4 6 4" xfId="8324" xr:uid="{00000000-0005-0000-0000-000027300000}"/>
    <cellStyle name="Normal 3 4 4 7" xfId="2004" xr:uid="{00000000-0005-0000-0000-000028300000}"/>
    <cellStyle name="Normal 3 4 4 7 2" xfId="5602" xr:uid="{00000000-0005-0000-0000-000029300000}"/>
    <cellStyle name="Normal 3 4 4 7 2 2" xfId="12798" xr:uid="{00000000-0005-0000-0000-00002A300000}"/>
    <cellStyle name="Normal 3 4 4 7 3" xfId="9200" xr:uid="{00000000-0005-0000-0000-00002B300000}"/>
    <cellStyle name="Normal 3 4 4 8" xfId="3770" xr:uid="{00000000-0005-0000-0000-00002C300000}"/>
    <cellStyle name="Normal 3 4 4 8 2" xfId="7368" xr:uid="{00000000-0005-0000-0000-00002D300000}"/>
    <cellStyle name="Normal 3 4 4 8 2 2" xfId="14564" xr:uid="{00000000-0005-0000-0000-00002E300000}"/>
    <cellStyle name="Normal 3 4 4 8 3" xfId="10966" xr:uid="{00000000-0005-0000-0000-00002F300000}"/>
    <cellStyle name="Normal 3 4 4 9" xfId="3850" xr:uid="{00000000-0005-0000-0000-000030300000}"/>
    <cellStyle name="Normal 3 4 4 9 2" xfId="11046" xr:uid="{00000000-0005-0000-0000-000031300000}"/>
    <cellStyle name="Normal 3 4 5" xfId="94" xr:uid="{00000000-0005-0000-0000-000032300000}"/>
    <cellStyle name="Normal 3 4 5 10" xfId="7470" xr:uid="{00000000-0005-0000-0000-000033300000}"/>
    <cellStyle name="Normal 3 4 5 11" xfId="265" xr:uid="{00000000-0005-0000-0000-000034300000}"/>
    <cellStyle name="Normal 3 4 5 12" xfId="183" xr:uid="{00000000-0005-0000-0000-000035300000}"/>
    <cellStyle name="Normal 3 4 5 2" xfId="350" xr:uid="{00000000-0005-0000-0000-000036300000}"/>
    <cellStyle name="Normal 3 4 5 2 2" xfId="497" xr:uid="{00000000-0005-0000-0000-000037300000}"/>
    <cellStyle name="Normal 3 4 5 2 2 2" xfId="789" xr:uid="{00000000-0005-0000-0000-000038300000}"/>
    <cellStyle name="Normal 3 4 5 2 2 2 2" xfId="1668" xr:uid="{00000000-0005-0000-0000-000039300000}"/>
    <cellStyle name="Normal 3 4 5 2 2 2 2 2" xfId="3420" xr:uid="{00000000-0005-0000-0000-00003A300000}"/>
    <cellStyle name="Normal 3 4 5 2 2 2 2 2 2" xfId="7018" xr:uid="{00000000-0005-0000-0000-00003B300000}"/>
    <cellStyle name="Normal 3 4 5 2 2 2 2 2 2 2" xfId="14214" xr:uid="{00000000-0005-0000-0000-00003C300000}"/>
    <cellStyle name="Normal 3 4 5 2 2 2 2 2 3" xfId="10616" xr:uid="{00000000-0005-0000-0000-00003D300000}"/>
    <cellStyle name="Normal 3 4 5 2 2 2 2 3" xfId="5266" xr:uid="{00000000-0005-0000-0000-00003E300000}"/>
    <cellStyle name="Normal 3 4 5 2 2 2 2 3 2" xfId="12462" xr:uid="{00000000-0005-0000-0000-00003F300000}"/>
    <cellStyle name="Normal 3 4 5 2 2 2 2 4" xfId="8864" xr:uid="{00000000-0005-0000-0000-000040300000}"/>
    <cellStyle name="Normal 3 4 5 2 2 2 3" xfId="2544" xr:uid="{00000000-0005-0000-0000-000041300000}"/>
    <cellStyle name="Normal 3 4 5 2 2 2 3 2" xfId="6142" xr:uid="{00000000-0005-0000-0000-000042300000}"/>
    <cellStyle name="Normal 3 4 5 2 2 2 3 2 2" xfId="13338" xr:uid="{00000000-0005-0000-0000-000043300000}"/>
    <cellStyle name="Normal 3 4 5 2 2 2 3 3" xfId="9740" xr:uid="{00000000-0005-0000-0000-000044300000}"/>
    <cellStyle name="Normal 3 4 5 2 2 2 4" xfId="4390" xr:uid="{00000000-0005-0000-0000-000045300000}"/>
    <cellStyle name="Normal 3 4 5 2 2 2 4 2" xfId="11586" xr:uid="{00000000-0005-0000-0000-000046300000}"/>
    <cellStyle name="Normal 3 4 5 2 2 2 5" xfId="7988" xr:uid="{00000000-0005-0000-0000-000047300000}"/>
    <cellStyle name="Normal 3 4 5 2 2 3" xfId="1084" xr:uid="{00000000-0005-0000-0000-000048300000}"/>
    <cellStyle name="Normal 3 4 5 2 2 3 2" xfId="1960" xr:uid="{00000000-0005-0000-0000-000049300000}"/>
    <cellStyle name="Normal 3 4 5 2 2 3 2 2" xfId="3712" xr:uid="{00000000-0005-0000-0000-00004A300000}"/>
    <cellStyle name="Normal 3 4 5 2 2 3 2 2 2" xfId="7310" xr:uid="{00000000-0005-0000-0000-00004B300000}"/>
    <cellStyle name="Normal 3 4 5 2 2 3 2 2 2 2" xfId="14506" xr:uid="{00000000-0005-0000-0000-00004C300000}"/>
    <cellStyle name="Normal 3 4 5 2 2 3 2 2 3" xfId="10908" xr:uid="{00000000-0005-0000-0000-00004D300000}"/>
    <cellStyle name="Normal 3 4 5 2 2 3 2 3" xfId="5558" xr:uid="{00000000-0005-0000-0000-00004E300000}"/>
    <cellStyle name="Normal 3 4 5 2 2 3 2 3 2" xfId="12754" xr:uid="{00000000-0005-0000-0000-00004F300000}"/>
    <cellStyle name="Normal 3 4 5 2 2 3 2 4" xfId="9156" xr:uid="{00000000-0005-0000-0000-000050300000}"/>
    <cellStyle name="Normal 3 4 5 2 2 3 3" xfId="2836" xr:uid="{00000000-0005-0000-0000-000051300000}"/>
    <cellStyle name="Normal 3 4 5 2 2 3 3 2" xfId="6434" xr:uid="{00000000-0005-0000-0000-000052300000}"/>
    <cellStyle name="Normal 3 4 5 2 2 3 3 2 2" xfId="13630" xr:uid="{00000000-0005-0000-0000-000053300000}"/>
    <cellStyle name="Normal 3 4 5 2 2 3 3 3" xfId="10032" xr:uid="{00000000-0005-0000-0000-000054300000}"/>
    <cellStyle name="Normal 3 4 5 2 2 3 4" xfId="4682" xr:uid="{00000000-0005-0000-0000-000055300000}"/>
    <cellStyle name="Normal 3 4 5 2 2 3 4 2" xfId="11878" xr:uid="{00000000-0005-0000-0000-000056300000}"/>
    <cellStyle name="Normal 3 4 5 2 2 3 5" xfId="8280" xr:uid="{00000000-0005-0000-0000-000057300000}"/>
    <cellStyle name="Normal 3 4 5 2 2 4" xfId="1376" xr:uid="{00000000-0005-0000-0000-000058300000}"/>
    <cellStyle name="Normal 3 4 5 2 2 4 2" xfId="3128" xr:uid="{00000000-0005-0000-0000-000059300000}"/>
    <cellStyle name="Normal 3 4 5 2 2 4 2 2" xfId="6726" xr:uid="{00000000-0005-0000-0000-00005A300000}"/>
    <cellStyle name="Normal 3 4 5 2 2 4 2 2 2" xfId="13922" xr:uid="{00000000-0005-0000-0000-00005B300000}"/>
    <cellStyle name="Normal 3 4 5 2 2 4 2 3" xfId="10324" xr:uid="{00000000-0005-0000-0000-00005C300000}"/>
    <cellStyle name="Normal 3 4 5 2 2 4 3" xfId="4974" xr:uid="{00000000-0005-0000-0000-00005D300000}"/>
    <cellStyle name="Normal 3 4 5 2 2 4 3 2" xfId="12170" xr:uid="{00000000-0005-0000-0000-00005E300000}"/>
    <cellStyle name="Normal 3 4 5 2 2 4 4" xfId="8572" xr:uid="{00000000-0005-0000-0000-00005F300000}"/>
    <cellStyle name="Normal 3 4 5 2 2 5" xfId="2252" xr:uid="{00000000-0005-0000-0000-000060300000}"/>
    <cellStyle name="Normal 3 4 5 2 2 5 2" xfId="5850" xr:uid="{00000000-0005-0000-0000-000061300000}"/>
    <cellStyle name="Normal 3 4 5 2 2 5 2 2" xfId="13046" xr:uid="{00000000-0005-0000-0000-000062300000}"/>
    <cellStyle name="Normal 3 4 5 2 2 5 3" xfId="9448" xr:uid="{00000000-0005-0000-0000-000063300000}"/>
    <cellStyle name="Normal 3 4 5 2 2 6" xfId="4098" xr:uid="{00000000-0005-0000-0000-000064300000}"/>
    <cellStyle name="Normal 3 4 5 2 2 6 2" xfId="11294" xr:uid="{00000000-0005-0000-0000-000065300000}"/>
    <cellStyle name="Normal 3 4 5 2 2 7" xfId="7696" xr:uid="{00000000-0005-0000-0000-000066300000}"/>
    <cellStyle name="Normal 3 4 5 2 3" xfId="643" xr:uid="{00000000-0005-0000-0000-000067300000}"/>
    <cellStyle name="Normal 3 4 5 2 3 2" xfId="1522" xr:uid="{00000000-0005-0000-0000-000068300000}"/>
    <cellStyle name="Normal 3 4 5 2 3 2 2" xfId="3274" xr:uid="{00000000-0005-0000-0000-000069300000}"/>
    <cellStyle name="Normal 3 4 5 2 3 2 2 2" xfId="6872" xr:uid="{00000000-0005-0000-0000-00006A300000}"/>
    <cellStyle name="Normal 3 4 5 2 3 2 2 2 2" xfId="14068" xr:uid="{00000000-0005-0000-0000-00006B300000}"/>
    <cellStyle name="Normal 3 4 5 2 3 2 2 3" xfId="10470" xr:uid="{00000000-0005-0000-0000-00006C300000}"/>
    <cellStyle name="Normal 3 4 5 2 3 2 3" xfId="5120" xr:uid="{00000000-0005-0000-0000-00006D300000}"/>
    <cellStyle name="Normal 3 4 5 2 3 2 3 2" xfId="12316" xr:uid="{00000000-0005-0000-0000-00006E300000}"/>
    <cellStyle name="Normal 3 4 5 2 3 2 4" xfId="8718" xr:uid="{00000000-0005-0000-0000-00006F300000}"/>
    <cellStyle name="Normal 3 4 5 2 3 3" xfId="2398" xr:uid="{00000000-0005-0000-0000-000070300000}"/>
    <cellStyle name="Normal 3 4 5 2 3 3 2" xfId="5996" xr:uid="{00000000-0005-0000-0000-000071300000}"/>
    <cellStyle name="Normal 3 4 5 2 3 3 2 2" xfId="13192" xr:uid="{00000000-0005-0000-0000-000072300000}"/>
    <cellStyle name="Normal 3 4 5 2 3 3 3" xfId="9594" xr:uid="{00000000-0005-0000-0000-000073300000}"/>
    <cellStyle name="Normal 3 4 5 2 3 4" xfId="4244" xr:uid="{00000000-0005-0000-0000-000074300000}"/>
    <cellStyle name="Normal 3 4 5 2 3 4 2" xfId="11440" xr:uid="{00000000-0005-0000-0000-000075300000}"/>
    <cellStyle name="Normal 3 4 5 2 3 5" xfId="7842" xr:uid="{00000000-0005-0000-0000-000076300000}"/>
    <cellStyle name="Normal 3 4 5 2 4" xfId="938" xr:uid="{00000000-0005-0000-0000-000077300000}"/>
    <cellStyle name="Normal 3 4 5 2 4 2" xfId="1814" xr:uid="{00000000-0005-0000-0000-000078300000}"/>
    <cellStyle name="Normal 3 4 5 2 4 2 2" xfId="3566" xr:uid="{00000000-0005-0000-0000-000079300000}"/>
    <cellStyle name="Normal 3 4 5 2 4 2 2 2" xfId="7164" xr:uid="{00000000-0005-0000-0000-00007A300000}"/>
    <cellStyle name="Normal 3 4 5 2 4 2 2 2 2" xfId="14360" xr:uid="{00000000-0005-0000-0000-00007B300000}"/>
    <cellStyle name="Normal 3 4 5 2 4 2 2 3" xfId="10762" xr:uid="{00000000-0005-0000-0000-00007C300000}"/>
    <cellStyle name="Normal 3 4 5 2 4 2 3" xfId="5412" xr:uid="{00000000-0005-0000-0000-00007D300000}"/>
    <cellStyle name="Normal 3 4 5 2 4 2 3 2" xfId="12608" xr:uid="{00000000-0005-0000-0000-00007E300000}"/>
    <cellStyle name="Normal 3 4 5 2 4 2 4" xfId="9010" xr:uid="{00000000-0005-0000-0000-00007F300000}"/>
    <cellStyle name="Normal 3 4 5 2 4 3" xfId="2690" xr:uid="{00000000-0005-0000-0000-000080300000}"/>
    <cellStyle name="Normal 3 4 5 2 4 3 2" xfId="6288" xr:uid="{00000000-0005-0000-0000-000081300000}"/>
    <cellStyle name="Normal 3 4 5 2 4 3 2 2" xfId="13484" xr:uid="{00000000-0005-0000-0000-000082300000}"/>
    <cellStyle name="Normal 3 4 5 2 4 3 3" xfId="9886" xr:uid="{00000000-0005-0000-0000-000083300000}"/>
    <cellStyle name="Normal 3 4 5 2 4 4" xfId="4536" xr:uid="{00000000-0005-0000-0000-000084300000}"/>
    <cellStyle name="Normal 3 4 5 2 4 4 2" xfId="11732" xr:uid="{00000000-0005-0000-0000-000085300000}"/>
    <cellStyle name="Normal 3 4 5 2 4 5" xfId="8134" xr:uid="{00000000-0005-0000-0000-000086300000}"/>
    <cellStyle name="Normal 3 4 5 2 5" xfId="1230" xr:uid="{00000000-0005-0000-0000-000087300000}"/>
    <cellStyle name="Normal 3 4 5 2 5 2" xfId="2982" xr:uid="{00000000-0005-0000-0000-000088300000}"/>
    <cellStyle name="Normal 3 4 5 2 5 2 2" xfId="6580" xr:uid="{00000000-0005-0000-0000-000089300000}"/>
    <cellStyle name="Normal 3 4 5 2 5 2 2 2" xfId="13776" xr:uid="{00000000-0005-0000-0000-00008A300000}"/>
    <cellStyle name="Normal 3 4 5 2 5 2 3" xfId="10178" xr:uid="{00000000-0005-0000-0000-00008B300000}"/>
    <cellStyle name="Normal 3 4 5 2 5 3" xfId="4828" xr:uid="{00000000-0005-0000-0000-00008C300000}"/>
    <cellStyle name="Normal 3 4 5 2 5 3 2" xfId="12024" xr:uid="{00000000-0005-0000-0000-00008D300000}"/>
    <cellStyle name="Normal 3 4 5 2 5 4" xfId="8426" xr:uid="{00000000-0005-0000-0000-00008E300000}"/>
    <cellStyle name="Normal 3 4 5 2 6" xfId="2106" xr:uid="{00000000-0005-0000-0000-00008F300000}"/>
    <cellStyle name="Normal 3 4 5 2 6 2" xfId="5704" xr:uid="{00000000-0005-0000-0000-000090300000}"/>
    <cellStyle name="Normal 3 4 5 2 6 2 2" xfId="12900" xr:uid="{00000000-0005-0000-0000-000091300000}"/>
    <cellStyle name="Normal 3 4 5 2 6 3" xfId="9302" xr:uid="{00000000-0005-0000-0000-000092300000}"/>
    <cellStyle name="Normal 3 4 5 2 7" xfId="3952" xr:uid="{00000000-0005-0000-0000-000093300000}"/>
    <cellStyle name="Normal 3 4 5 2 7 2" xfId="11148" xr:uid="{00000000-0005-0000-0000-000094300000}"/>
    <cellStyle name="Normal 3 4 5 2 8" xfId="7550" xr:uid="{00000000-0005-0000-0000-000095300000}"/>
    <cellStyle name="Normal 3 4 5 3" xfId="417" xr:uid="{00000000-0005-0000-0000-000096300000}"/>
    <cellStyle name="Normal 3 4 5 3 2" xfId="709" xr:uid="{00000000-0005-0000-0000-000097300000}"/>
    <cellStyle name="Normal 3 4 5 3 2 2" xfId="1588" xr:uid="{00000000-0005-0000-0000-000098300000}"/>
    <cellStyle name="Normal 3 4 5 3 2 2 2" xfId="3340" xr:uid="{00000000-0005-0000-0000-000099300000}"/>
    <cellStyle name="Normal 3 4 5 3 2 2 2 2" xfId="6938" xr:uid="{00000000-0005-0000-0000-00009A300000}"/>
    <cellStyle name="Normal 3 4 5 3 2 2 2 2 2" xfId="14134" xr:uid="{00000000-0005-0000-0000-00009B300000}"/>
    <cellStyle name="Normal 3 4 5 3 2 2 2 3" xfId="10536" xr:uid="{00000000-0005-0000-0000-00009C300000}"/>
    <cellStyle name="Normal 3 4 5 3 2 2 3" xfId="5186" xr:uid="{00000000-0005-0000-0000-00009D300000}"/>
    <cellStyle name="Normal 3 4 5 3 2 2 3 2" xfId="12382" xr:uid="{00000000-0005-0000-0000-00009E300000}"/>
    <cellStyle name="Normal 3 4 5 3 2 2 4" xfId="8784" xr:uid="{00000000-0005-0000-0000-00009F300000}"/>
    <cellStyle name="Normal 3 4 5 3 2 3" xfId="2464" xr:uid="{00000000-0005-0000-0000-0000A0300000}"/>
    <cellStyle name="Normal 3 4 5 3 2 3 2" xfId="6062" xr:uid="{00000000-0005-0000-0000-0000A1300000}"/>
    <cellStyle name="Normal 3 4 5 3 2 3 2 2" xfId="13258" xr:uid="{00000000-0005-0000-0000-0000A2300000}"/>
    <cellStyle name="Normal 3 4 5 3 2 3 3" xfId="9660" xr:uid="{00000000-0005-0000-0000-0000A3300000}"/>
    <cellStyle name="Normal 3 4 5 3 2 4" xfId="4310" xr:uid="{00000000-0005-0000-0000-0000A4300000}"/>
    <cellStyle name="Normal 3 4 5 3 2 4 2" xfId="11506" xr:uid="{00000000-0005-0000-0000-0000A5300000}"/>
    <cellStyle name="Normal 3 4 5 3 2 5" xfId="7908" xr:uid="{00000000-0005-0000-0000-0000A6300000}"/>
    <cellStyle name="Normal 3 4 5 3 3" xfId="1004" xr:uid="{00000000-0005-0000-0000-0000A7300000}"/>
    <cellStyle name="Normal 3 4 5 3 3 2" xfId="1880" xr:uid="{00000000-0005-0000-0000-0000A8300000}"/>
    <cellStyle name="Normal 3 4 5 3 3 2 2" xfId="3632" xr:uid="{00000000-0005-0000-0000-0000A9300000}"/>
    <cellStyle name="Normal 3 4 5 3 3 2 2 2" xfId="7230" xr:uid="{00000000-0005-0000-0000-0000AA300000}"/>
    <cellStyle name="Normal 3 4 5 3 3 2 2 2 2" xfId="14426" xr:uid="{00000000-0005-0000-0000-0000AB300000}"/>
    <cellStyle name="Normal 3 4 5 3 3 2 2 3" xfId="10828" xr:uid="{00000000-0005-0000-0000-0000AC300000}"/>
    <cellStyle name="Normal 3 4 5 3 3 2 3" xfId="5478" xr:uid="{00000000-0005-0000-0000-0000AD300000}"/>
    <cellStyle name="Normal 3 4 5 3 3 2 3 2" xfId="12674" xr:uid="{00000000-0005-0000-0000-0000AE300000}"/>
    <cellStyle name="Normal 3 4 5 3 3 2 4" xfId="9076" xr:uid="{00000000-0005-0000-0000-0000AF300000}"/>
    <cellStyle name="Normal 3 4 5 3 3 3" xfId="2756" xr:uid="{00000000-0005-0000-0000-0000B0300000}"/>
    <cellStyle name="Normal 3 4 5 3 3 3 2" xfId="6354" xr:uid="{00000000-0005-0000-0000-0000B1300000}"/>
    <cellStyle name="Normal 3 4 5 3 3 3 2 2" xfId="13550" xr:uid="{00000000-0005-0000-0000-0000B2300000}"/>
    <cellStyle name="Normal 3 4 5 3 3 3 3" xfId="9952" xr:uid="{00000000-0005-0000-0000-0000B3300000}"/>
    <cellStyle name="Normal 3 4 5 3 3 4" xfId="4602" xr:uid="{00000000-0005-0000-0000-0000B4300000}"/>
    <cellStyle name="Normal 3 4 5 3 3 4 2" xfId="11798" xr:uid="{00000000-0005-0000-0000-0000B5300000}"/>
    <cellStyle name="Normal 3 4 5 3 3 5" xfId="8200" xr:uid="{00000000-0005-0000-0000-0000B6300000}"/>
    <cellStyle name="Normal 3 4 5 3 4" xfId="1296" xr:uid="{00000000-0005-0000-0000-0000B7300000}"/>
    <cellStyle name="Normal 3 4 5 3 4 2" xfId="3048" xr:uid="{00000000-0005-0000-0000-0000B8300000}"/>
    <cellStyle name="Normal 3 4 5 3 4 2 2" xfId="6646" xr:uid="{00000000-0005-0000-0000-0000B9300000}"/>
    <cellStyle name="Normal 3 4 5 3 4 2 2 2" xfId="13842" xr:uid="{00000000-0005-0000-0000-0000BA300000}"/>
    <cellStyle name="Normal 3 4 5 3 4 2 3" xfId="10244" xr:uid="{00000000-0005-0000-0000-0000BB300000}"/>
    <cellStyle name="Normal 3 4 5 3 4 3" xfId="4894" xr:uid="{00000000-0005-0000-0000-0000BC300000}"/>
    <cellStyle name="Normal 3 4 5 3 4 3 2" xfId="12090" xr:uid="{00000000-0005-0000-0000-0000BD300000}"/>
    <cellStyle name="Normal 3 4 5 3 4 4" xfId="8492" xr:uid="{00000000-0005-0000-0000-0000BE300000}"/>
    <cellStyle name="Normal 3 4 5 3 5" xfId="2172" xr:uid="{00000000-0005-0000-0000-0000BF300000}"/>
    <cellStyle name="Normal 3 4 5 3 5 2" xfId="5770" xr:uid="{00000000-0005-0000-0000-0000C0300000}"/>
    <cellStyle name="Normal 3 4 5 3 5 2 2" xfId="12966" xr:uid="{00000000-0005-0000-0000-0000C1300000}"/>
    <cellStyle name="Normal 3 4 5 3 5 3" xfId="9368" xr:uid="{00000000-0005-0000-0000-0000C2300000}"/>
    <cellStyle name="Normal 3 4 5 3 6" xfId="4018" xr:uid="{00000000-0005-0000-0000-0000C3300000}"/>
    <cellStyle name="Normal 3 4 5 3 6 2" xfId="11214" xr:uid="{00000000-0005-0000-0000-0000C4300000}"/>
    <cellStyle name="Normal 3 4 5 3 7" xfId="7616" xr:uid="{00000000-0005-0000-0000-0000C5300000}"/>
    <cellStyle name="Normal 3 4 5 4" xfId="563" xr:uid="{00000000-0005-0000-0000-0000C6300000}"/>
    <cellStyle name="Normal 3 4 5 4 2" xfId="1442" xr:uid="{00000000-0005-0000-0000-0000C7300000}"/>
    <cellStyle name="Normal 3 4 5 4 2 2" xfId="3194" xr:uid="{00000000-0005-0000-0000-0000C8300000}"/>
    <cellStyle name="Normal 3 4 5 4 2 2 2" xfId="6792" xr:uid="{00000000-0005-0000-0000-0000C9300000}"/>
    <cellStyle name="Normal 3 4 5 4 2 2 2 2" xfId="13988" xr:uid="{00000000-0005-0000-0000-0000CA300000}"/>
    <cellStyle name="Normal 3 4 5 4 2 2 3" xfId="10390" xr:uid="{00000000-0005-0000-0000-0000CB300000}"/>
    <cellStyle name="Normal 3 4 5 4 2 3" xfId="5040" xr:uid="{00000000-0005-0000-0000-0000CC300000}"/>
    <cellStyle name="Normal 3 4 5 4 2 3 2" xfId="12236" xr:uid="{00000000-0005-0000-0000-0000CD300000}"/>
    <cellStyle name="Normal 3 4 5 4 2 4" xfId="8638" xr:uid="{00000000-0005-0000-0000-0000CE300000}"/>
    <cellStyle name="Normal 3 4 5 4 3" xfId="2318" xr:uid="{00000000-0005-0000-0000-0000CF300000}"/>
    <cellStyle name="Normal 3 4 5 4 3 2" xfId="5916" xr:uid="{00000000-0005-0000-0000-0000D0300000}"/>
    <cellStyle name="Normal 3 4 5 4 3 2 2" xfId="13112" xr:uid="{00000000-0005-0000-0000-0000D1300000}"/>
    <cellStyle name="Normal 3 4 5 4 3 3" xfId="9514" xr:uid="{00000000-0005-0000-0000-0000D2300000}"/>
    <cellStyle name="Normal 3 4 5 4 4" xfId="4164" xr:uid="{00000000-0005-0000-0000-0000D3300000}"/>
    <cellStyle name="Normal 3 4 5 4 4 2" xfId="11360" xr:uid="{00000000-0005-0000-0000-0000D4300000}"/>
    <cellStyle name="Normal 3 4 5 4 5" xfId="7762" xr:uid="{00000000-0005-0000-0000-0000D5300000}"/>
    <cellStyle name="Normal 3 4 5 5" xfId="858" xr:uid="{00000000-0005-0000-0000-0000D6300000}"/>
    <cellStyle name="Normal 3 4 5 5 2" xfId="1734" xr:uid="{00000000-0005-0000-0000-0000D7300000}"/>
    <cellStyle name="Normal 3 4 5 5 2 2" xfId="3486" xr:uid="{00000000-0005-0000-0000-0000D8300000}"/>
    <cellStyle name="Normal 3 4 5 5 2 2 2" xfId="7084" xr:uid="{00000000-0005-0000-0000-0000D9300000}"/>
    <cellStyle name="Normal 3 4 5 5 2 2 2 2" xfId="14280" xr:uid="{00000000-0005-0000-0000-0000DA300000}"/>
    <cellStyle name="Normal 3 4 5 5 2 2 3" xfId="10682" xr:uid="{00000000-0005-0000-0000-0000DB300000}"/>
    <cellStyle name="Normal 3 4 5 5 2 3" xfId="5332" xr:uid="{00000000-0005-0000-0000-0000DC300000}"/>
    <cellStyle name="Normal 3 4 5 5 2 3 2" xfId="12528" xr:uid="{00000000-0005-0000-0000-0000DD300000}"/>
    <cellStyle name="Normal 3 4 5 5 2 4" xfId="8930" xr:uid="{00000000-0005-0000-0000-0000DE300000}"/>
    <cellStyle name="Normal 3 4 5 5 3" xfId="2610" xr:uid="{00000000-0005-0000-0000-0000DF300000}"/>
    <cellStyle name="Normal 3 4 5 5 3 2" xfId="6208" xr:uid="{00000000-0005-0000-0000-0000E0300000}"/>
    <cellStyle name="Normal 3 4 5 5 3 2 2" xfId="13404" xr:uid="{00000000-0005-0000-0000-0000E1300000}"/>
    <cellStyle name="Normal 3 4 5 5 3 3" xfId="9806" xr:uid="{00000000-0005-0000-0000-0000E2300000}"/>
    <cellStyle name="Normal 3 4 5 5 4" xfId="4456" xr:uid="{00000000-0005-0000-0000-0000E3300000}"/>
    <cellStyle name="Normal 3 4 5 5 4 2" xfId="11652" xr:uid="{00000000-0005-0000-0000-0000E4300000}"/>
    <cellStyle name="Normal 3 4 5 5 5" xfId="8054" xr:uid="{00000000-0005-0000-0000-0000E5300000}"/>
    <cellStyle name="Normal 3 4 5 6" xfId="1150" xr:uid="{00000000-0005-0000-0000-0000E6300000}"/>
    <cellStyle name="Normal 3 4 5 6 2" xfId="2902" xr:uid="{00000000-0005-0000-0000-0000E7300000}"/>
    <cellStyle name="Normal 3 4 5 6 2 2" xfId="6500" xr:uid="{00000000-0005-0000-0000-0000E8300000}"/>
    <cellStyle name="Normal 3 4 5 6 2 2 2" xfId="13696" xr:uid="{00000000-0005-0000-0000-0000E9300000}"/>
    <cellStyle name="Normal 3 4 5 6 2 3" xfId="10098" xr:uid="{00000000-0005-0000-0000-0000EA300000}"/>
    <cellStyle name="Normal 3 4 5 6 3" xfId="4748" xr:uid="{00000000-0005-0000-0000-0000EB300000}"/>
    <cellStyle name="Normal 3 4 5 6 3 2" xfId="11944" xr:uid="{00000000-0005-0000-0000-0000EC300000}"/>
    <cellStyle name="Normal 3 4 5 6 4" xfId="8346" xr:uid="{00000000-0005-0000-0000-0000ED300000}"/>
    <cellStyle name="Normal 3 4 5 7" xfId="2026" xr:uid="{00000000-0005-0000-0000-0000EE300000}"/>
    <cellStyle name="Normal 3 4 5 7 2" xfId="5624" xr:uid="{00000000-0005-0000-0000-0000EF300000}"/>
    <cellStyle name="Normal 3 4 5 7 2 2" xfId="12820" xr:uid="{00000000-0005-0000-0000-0000F0300000}"/>
    <cellStyle name="Normal 3 4 5 7 3" xfId="9222" xr:uid="{00000000-0005-0000-0000-0000F1300000}"/>
    <cellStyle name="Normal 3 4 5 8" xfId="3792" xr:uid="{00000000-0005-0000-0000-0000F2300000}"/>
    <cellStyle name="Normal 3 4 5 8 2" xfId="7390" xr:uid="{00000000-0005-0000-0000-0000F3300000}"/>
    <cellStyle name="Normal 3 4 5 8 2 2" xfId="14586" xr:uid="{00000000-0005-0000-0000-0000F4300000}"/>
    <cellStyle name="Normal 3 4 5 8 3" xfId="10988" xr:uid="{00000000-0005-0000-0000-0000F5300000}"/>
    <cellStyle name="Normal 3 4 5 9" xfId="3872" xr:uid="{00000000-0005-0000-0000-0000F6300000}"/>
    <cellStyle name="Normal 3 4 5 9 2" xfId="11068" xr:uid="{00000000-0005-0000-0000-0000F7300000}"/>
    <cellStyle name="Normal 3 4 6" xfId="95" xr:uid="{00000000-0005-0000-0000-0000F8300000}"/>
    <cellStyle name="Normal 3 4 6 10" xfId="287" xr:uid="{00000000-0005-0000-0000-0000F9300000}"/>
    <cellStyle name="Normal 3 4 6 11" xfId="203" xr:uid="{00000000-0005-0000-0000-0000FA300000}"/>
    <cellStyle name="Normal 3 4 6 2" xfId="437" xr:uid="{00000000-0005-0000-0000-0000FB300000}"/>
    <cellStyle name="Normal 3 4 6 2 2" xfId="729" xr:uid="{00000000-0005-0000-0000-0000FC300000}"/>
    <cellStyle name="Normal 3 4 6 2 2 2" xfId="1608" xr:uid="{00000000-0005-0000-0000-0000FD300000}"/>
    <cellStyle name="Normal 3 4 6 2 2 2 2" xfId="3360" xr:uid="{00000000-0005-0000-0000-0000FE300000}"/>
    <cellStyle name="Normal 3 4 6 2 2 2 2 2" xfId="6958" xr:uid="{00000000-0005-0000-0000-0000FF300000}"/>
    <cellStyle name="Normal 3 4 6 2 2 2 2 2 2" xfId="14154" xr:uid="{00000000-0005-0000-0000-000000310000}"/>
    <cellStyle name="Normal 3 4 6 2 2 2 2 3" xfId="10556" xr:uid="{00000000-0005-0000-0000-000001310000}"/>
    <cellStyle name="Normal 3 4 6 2 2 2 3" xfId="5206" xr:uid="{00000000-0005-0000-0000-000002310000}"/>
    <cellStyle name="Normal 3 4 6 2 2 2 3 2" xfId="12402" xr:uid="{00000000-0005-0000-0000-000003310000}"/>
    <cellStyle name="Normal 3 4 6 2 2 2 4" xfId="8804" xr:uid="{00000000-0005-0000-0000-000004310000}"/>
    <cellStyle name="Normal 3 4 6 2 2 3" xfId="2484" xr:uid="{00000000-0005-0000-0000-000005310000}"/>
    <cellStyle name="Normal 3 4 6 2 2 3 2" xfId="6082" xr:uid="{00000000-0005-0000-0000-000006310000}"/>
    <cellStyle name="Normal 3 4 6 2 2 3 2 2" xfId="13278" xr:uid="{00000000-0005-0000-0000-000007310000}"/>
    <cellStyle name="Normal 3 4 6 2 2 3 3" xfId="9680" xr:uid="{00000000-0005-0000-0000-000008310000}"/>
    <cellStyle name="Normal 3 4 6 2 2 4" xfId="4330" xr:uid="{00000000-0005-0000-0000-000009310000}"/>
    <cellStyle name="Normal 3 4 6 2 2 4 2" xfId="11526" xr:uid="{00000000-0005-0000-0000-00000A310000}"/>
    <cellStyle name="Normal 3 4 6 2 2 5" xfId="7928" xr:uid="{00000000-0005-0000-0000-00000B310000}"/>
    <cellStyle name="Normal 3 4 6 2 3" xfId="1024" xr:uid="{00000000-0005-0000-0000-00000C310000}"/>
    <cellStyle name="Normal 3 4 6 2 3 2" xfId="1900" xr:uid="{00000000-0005-0000-0000-00000D310000}"/>
    <cellStyle name="Normal 3 4 6 2 3 2 2" xfId="3652" xr:uid="{00000000-0005-0000-0000-00000E310000}"/>
    <cellStyle name="Normal 3 4 6 2 3 2 2 2" xfId="7250" xr:uid="{00000000-0005-0000-0000-00000F310000}"/>
    <cellStyle name="Normal 3 4 6 2 3 2 2 2 2" xfId="14446" xr:uid="{00000000-0005-0000-0000-000010310000}"/>
    <cellStyle name="Normal 3 4 6 2 3 2 2 3" xfId="10848" xr:uid="{00000000-0005-0000-0000-000011310000}"/>
    <cellStyle name="Normal 3 4 6 2 3 2 3" xfId="5498" xr:uid="{00000000-0005-0000-0000-000012310000}"/>
    <cellStyle name="Normal 3 4 6 2 3 2 3 2" xfId="12694" xr:uid="{00000000-0005-0000-0000-000013310000}"/>
    <cellStyle name="Normal 3 4 6 2 3 2 4" xfId="9096" xr:uid="{00000000-0005-0000-0000-000014310000}"/>
    <cellStyle name="Normal 3 4 6 2 3 3" xfId="2776" xr:uid="{00000000-0005-0000-0000-000015310000}"/>
    <cellStyle name="Normal 3 4 6 2 3 3 2" xfId="6374" xr:uid="{00000000-0005-0000-0000-000016310000}"/>
    <cellStyle name="Normal 3 4 6 2 3 3 2 2" xfId="13570" xr:uid="{00000000-0005-0000-0000-000017310000}"/>
    <cellStyle name="Normal 3 4 6 2 3 3 3" xfId="9972" xr:uid="{00000000-0005-0000-0000-000018310000}"/>
    <cellStyle name="Normal 3 4 6 2 3 4" xfId="4622" xr:uid="{00000000-0005-0000-0000-000019310000}"/>
    <cellStyle name="Normal 3 4 6 2 3 4 2" xfId="11818" xr:uid="{00000000-0005-0000-0000-00001A310000}"/>
    <cellStyle name="Normal 3 4 6 2 3 5" xfId="8220" xr:uid="{00000000-0005-0000-0000-00001B310000}"/>
    <cellStyle name="Normal 3 4 6 2 4" xfId="1316" xr:uid="{00000000-0005-0000-0000-00001C310000}"/>
    <cellStyle name="Normal 3 4 6 2 4 2" xfId="3068" xr:uid="{00000000-0005-0000-0000-00001D310000}"/>
    <cellStyle name="Normal 3 4 6 2 4 2 2" xfId="6666" xr:uid="{00000000-0005-0000-0000-00001E310000}"/>
    <cellStyle name="Normal 3 4 6 2 4 2 2 2" xfId="13862" xr:uid="{00000000-0005-0000-0000-00001F310000}"/>
    <cellStyle name="Normal 3 4 6 2 4 2 3" xfId="10264" xr:uid="{00000000-0005-0000-0000-000020310000}"/>
    <cellStyle name="Normal 3 4 6 2 4 3" xfId="4914" xr:uid="{00000000-0005-0000-0000-000021310000}"/>
    <cellStyle name="Normal 3 4 6 2 4 3 2" xfId="12110" xr:uid="{00000000-0005-0000-0000-000022310000}"/>
    <cellStyle name="Normal 3 4 6 2 4 4" xfId="8512" xr:uid="{00000000-0005-0000-0000-000023310000}"/>
    <cellStyle name="Normal 3 4 6 2 5" xfId="2192" xr:uid="{00000000-0005-0000-0000-000024310000}"/>
    <cellStyle name="Normal 3 4 6 2 5 2" xfId="5790" xr:uid="{00000000-0005-0000-0000-000025310000}"/>
    <cellStyle name="Normal 3 4 6 2 5 2 2" xfId="12986" xr:uid="{00000000-0005-0000-0000-000026310000}"/>
    <cellStyle name="Normal 3 4 6 2 5 3" xfId="9388" xr:uid="{00000000-0005-0000-0000-000027310000}"/>
    <cellStyle name="Normal 3 4 6 2 6" xfId="4038" xr:uid="{00000000-0005-0000-0000-000028310000}"/>
    <cellStyle name="Normal 3 4 6 2 6 2" xfId="11234" xr:uid="{00000000-0005-0000-0000-000029310000}"/>
    <cellStyle name="Normal 3 4 6 2 7" xfId="7636" xr:uid="{00000000-0005-0000-0000-00002A310000}"/>
    <cellStyle name="Normal 3 4 6 3" xfId="583" xr:uid="{00000000-0005-0000-0000-00002B310000}"/>
    <cellStyle name="Normal 3 4 6 3 2" xfId="1462" xr:uid="{00000000-0005-0000-0000-00002C310000}"/>
    <cellStyle name="Normal 3 4 6 3 2 2" xfId="3214" xr:uid="{00000000-0005-0000-0000-00002D310000}"/>
    <cellStyle name="Normal 3 4 6 3 2 2 2" xfId="6812" xr:uid="{00000000-0005-0000-0000-00002E310000}"/>
    <cellStyle name="Normal 3 4 6 3 2 2 2 2" xfId="14008" xr:uid="{00000000-0005-0000-0000-00002F310000}"/>
    <cellStyle name="Normal 3 4 6 3 2 2 3" xfId="10410" xr:uid="{00000000-0005-0000-0000-000030310000}"/>
    <cellStyle name="Normal 3 4 6 3 2 3" xfId="5060" xr:uid="{00000000-0005-0000-0000-000031310000}"/>
    <cellStyle name="Normal 3 4 6 3 2 3 2" xfId="12256" xr:uid="{00000000-0005-0000-0000-000032310000}"/>
    <cellStyle name="Normal 3 4 6 3 2 4" xfId="8658" xr:uid="{00000000-0005-0000-0000-000033310000}"/>
    <cellStyle name="Normal 3 4 6 3 3" xfId="2338" xr:uid="{00000000-0005-0000-0000-000034310000}"/>
    <cellStyle name="Normal 3 4 6 3 3 2" xfId="5936" xr:uid="{00000000-0005-0000-0000-000035310000}"/>
    <cellStyle name="Normal 3 4 6 3 3 2 2" xfId="13132" xr:uid="{00000000-0005-0000-0000-000036310000}"/>
    <cellStyle name="Normal 3 4 6 3 3 3" xfId="9534" xr:uid="{00000000-0005-0000-0000-000037310000}"/>
    <cellStyle name="Normal 3 4 6 3 4" xfId="4184" xr:uid="{00000000-0005-0000-0000-000038310000}"/>
    <cellStyle name="Normal 3 4 6 3 4 2" xfId="11380" xr:uid="{00000000-0005-0000-0000-000039310000}"/>
    <cellStyle name="Normal 3 4 6 3 5" xfId="7782" xr:uid="{00000000-0005-0000-0000-00003A310000}"/>
    <cellStyle name="Normal 3 4 6 4" xfId="878" xr:uid="{00000000-0005-0000-0000-00003B310000}"/>
    <cellStyle name="Normal 3 4 6 4 2" xfId="1754" xr:uid="{00000000-0005-0000-0000-00003C310000}"/>
    <cellStyle name="Normal 3 4 6 4 2 2" xfId="3506" xr:uid="{00000000-0005-0000-0000-00003D310000}"/>
    <cellStyle name="Normal 3 4 6 4 2 2 2" xfId="7104" xr:uid="{00000000-0005-0000-0000-00003E310000}"/>
    <cellStyle name="Normal 3 4 6 4 2 2 2 2" xfId="14300" xr:uid="{00000000-0005-0000-0000-00003F310000}"/>
    <cellStyle name="Normal 3 4 6 4 2 2 3" xfId="10702" xr:uid="{00000000-0005-0000-0000-000040310000}"/>
    <cellStyle name="Normal 3 4 6 4 2 3" xfId="5352" xr:uid="{00000000-0005-0000-0000-000041310000}"/>
    <cellStyle name="Normal 3 4 6 4 2 3 2" xfId="12548" xr:uid="{00000000-0005-0000-0000-000042310000}"/>
    <cellStyle name="Normal 3 4 6 4 2 4" xfId="8950" xr:uid="{00000000-0005-0000-0000-000043310000}"/>
    <cellStyle name="Normal 3 4 6 4 3" xfId="2630" xr:uid="{00000000-0005-0000-0000-000044310000}"/>
    <cellStyle name="Normal 3 4 6 4 3 2" xfId="6228" xr:uid="{00000000-0005-0000-0000-000045310000}"/>
    <cellStyle name="Normal 3 4 6 4 3 2 2" xfId="13424" xr:uid="{00000000-0005-0000-0000-000046310000}"/>
    <cellStyle name="Normal 3 4 6 4 3 3" xfId="9826" xr:uid="{00000000-0005-0000-0000-000047310000}"/>
    <cellStyle name="Normal 3 4 6 4 4" xfId="4476" xr:uid="{00000000-0005-0000-0000-000048310000}"/>
    <cellStyle name="Normal 3 4 6 4 4 2" xfId="11672" xr:uid="{00000000-0005-0000-0000-000049310000}"/>
    <cellStyle name="Normal 3 4 6 4 5" xfId="8074" xr:uid="{00000000-0005-0000-0000-00004A310000}"/>
    <cellStyle name="Normal 3 4 6 5" xfId="1170" xr:uid="{00000000-0005-0000-0000-00004B310000}"/>
    <cellStyle name="Normal 3 4 6 5 2" xfId="2922" xr:uid="{00000000-0005-0000-0000-00004C310000}"/>
    <cellStyle name="Normal 3 4 6 5 2 2" xfId="6520" xr:uid="{00000000-0005-0000-0000-00004D310000}"/>
    <cellStyle name="Normal 3 4 6 5 2 2 2" xfId="13716" xr:uid="{00000000-0005-0000-0000-00004E310000}"/>
    <cellStyle name="Normal 3 4 6 5 2 3" xfId="10118" xr:uid="{00000000-0005-0000-0000-00004F310000}"/>
    <cellStyle name="Normal 3 4 6 5 3" xfId="4768" xr:uid="{00000000-0005-0000-0000-000050310000}"/>
    <cellStyle name="Normal 3 4 6 5 3 2" xfId="11964" xr:uid="{00000000-0005-0000-0000-000051310000}"/>
    <cellStyle name="Normal 3 4 6 5 4" xfId="8366" xr:uid="{00000000-0005-0000-0000-000052310000}"/>
    <cellStyle name="Normal 3 4 6 6" xfId="2046" xr:uid="{00000000-0005-0000-0000-000053310000}"/>
    <cellStyle name="Normal 3 4 6 6 2" xfId="5644" xr:uid="{00000000-0005-0000-0000-000054310000}"/>
    <cellStyle name="Normal 3 4 6 6 2 2" xfId="12840" xr:uid="{00000000-0005-0000-0000-000055310000}"/>
    <cellStyle name="Normal 3 4 6 6 3" xfId="9242" xr:uid="{00000000-0005-0000-0000-000056310000}"/>
    <cellStyle name="Normal 3 4 6 7" xfId="3812" xr:uid="{00000000-0005-0000-0000-000057310000}"/>
    <cellStyle name="Normal 3 4 6 7 2" xfId="7410" xr:uid="{00000000-0005-0000-0000-000058310000}"/>
    <cellStyle name="Normal 3 4 6 7 2 2" xfId="14606" xr:uid="{00000000-0005-0000-0000-000059310000}"/>
    <cellStyle name="Normal 3 4 6 7 3" xfId="11008" xr:uid="{00000000-0005-0000-0000-00005A310000}"/>
    <cellStyle name="Normal 3 4 6 8" xfId="3892" xr:uid="{00000000-0005-0000-0000-00005B310000}"/>
    <cellStyle name="Normal 3 4 6 8 2" xfId="11088" xr:uid="{00000000-0005-0000-0000-00005C310000}"/>
    <cellStyle name="Normal 3 4 6 9" xfId="7490" xr:uid="{00000000-0005-0000-0000-00005D310000}"/>
    <cellStyle name="Normal 3 4 7" xfId="96" xr:uid="{00000000-0005-0000-0000-00005E310000}"/>
    <cellStyle name="Normal 3 4 7 10" xfId="303" xr:uid="{00000000-0005-0000-0000-00005F310000}"/>
    <cellStyle name="Normal 3 4 7 11" xfId="139" xr:uid="{00000000-0005-0000-0000-000060310000}"/>
    <cellStyle name="Normal 3 4 7 2" xfId="453" xr:uid="{00000000-0005-0000-0000-000061310000}"/>
    <cellStyle name="Normal 3 4 7 2 2" xfId="745" xr:uid="{00000000-0005-0000-0000-000062310000}"/>
    <cellStyle name="Normal 3 4 7 2 2 2" xfId="1624" xr:uid="{00000000-0005-0000-0000-000063310000}"/>
    <cellStyle name="Normal 3 4 7 2 2 2 2" xfId="3376" xr:uid="{00000000-0005-0000-0000-000064310000}"/>
    <cellStyle name="Normal 3 4 7 2 2 2 2 2" xfId="6974" xr:uid="{00000000-0005-0000-0000-000065310000}"/>
    <cellStyle name="Normal 3 4 7 2 2 2 2 2 2" xfId="14170" xr:uid="{00000000-0005-0000-0000-000066310000}"/>
    <cellStyle name="Normal 3 4 7 2 2 2 2 3" xfId="10572" xr:uid="{00000000-0005-0000-0000-000067310000}"/>
    <cellStyle name="Normal 3 4 7 2 2 2 3" xfId="5222" xr:uid="{00000000-0005-0000-0000-000068310000}"/>
    <cellStyle name="Normal 3 4 7 2 2 2 3 2" xfId="12418" xr:uid="{00000000-0005-0000-0000-000069310000}"/>
    <cellStyle name="Normal 3 4 7 2 2 2 4" xfId="8820" xr:uid="{00000000-0005-0000-0000-00006A310000}"/>
    <cellStyle name="Normal 3 4 7 2 2 3" xfId="2500" xr:uid="{00000000-0005-0000-0000-00006B310000}"/>
    <cellStyle name="Normal 3 4 7 2 2 3 2" xfId="6098" xr:uid="{00000000-0005-0000-0000-00006C310000}"/>
    <cellStyle name="Normal 3 4 7 2 2 3 2 2" xfId="13294" xr:uid="{00000000-0005-0000-0000-00006D310000}"/>
    <cellStyle name="Normal 3 4 7 2 2 3 3" xfId="9696" xr:uid="{00000000-0005-0000-0000-00006E310000}"/>
    <cellStyle name="Normal 3 4 7 2 2 4" xfId="4346" xr:uid="{00000000-0005-0000-0000-00006F310000}"/>
    <cellStyle name="Normal 3 4 7 2 2 4 2" xfId="11542" xr:uid="{00000000-0005-0000-0000-000070310000}"/>
    <cellStyle name="Normal 3 4 7 2 2 5" xfId="7944" xr:uid="{00000000-0005-0000-0000-000071310000}"/>
    <cellStyle name="Normal 3 4 7 2 3" xfId="1040" xr:uid="{00000000-0005-0000-0000-000072310000}"/>
    <cellStyle name="Normal 3 4 7 2 3 2" xfId="1916" xr:uid="{00000000-0005-0000-0000-000073310000}"/>
    <cellStyle name="Normal 3 4 7 2 3 2 2" xfId="3668" xr:uid="{00000000-0005-0000-0000-000074310000}"/>
    <cellStyle name="Normal 3 4 7 2 3 2 2 2" xfId="7266" xr:uid="{00000000-0005-0000-0000-000075310000}"/>
    <cellStyle name="Normal 3 4 7 2 3 2 2 2 2" xfId="14462" xr:uid="{00000000-0005-0000-0000-000076310000}"/>
    <cellStyle name="Normal 3 4 7 2 3 2 2 3" xfId="10864" xr:uid="{00000000-0005-0000-0000-000077310000}"/>
    <cellStyle name="Normal 3 4 7 2 3 2 3" xfId="5514" xr:uid="{00000000-0005-0000-0000-000078310000}"/>
    <cellStyle name="Normal 3 4 7 2 3 2 3 2" xfId="12710" xr:uid="{00000000-0005-0000-0000-000079310000}"/>
    <cellStyle name="Normal 3 4 7 2 3 2 4" xfId="9112" xr:uid="{00000000-0005-0000-0000-00007A310000}"/>
    <cellStyle name="Normal 3 4 7 2 3 3" xfId="2792" xr:uid="{00000000-0005-0000-0000-00007B310000}"/>
    <cellStyle name="Normal 3 4 7 2 3 3 2" xfId="6390" xr:uid="{00000000-0005-0000-0000-00007C310000}"/>
    <cellStyle name="Normal 3 4 7 2 3 3 2 2" xfId="13586" xr:uid="{00000000-0005-0000-0000-00007D310000}"/>
    <cellStyle name="Normal 3 4 7 2 3 3 3" xfId="9988" xr:uid="{00000000-0005-0000-0000-00007E310000}"/>
    <cellStyle name="Normal 3 4 7 2 3 4" xfId="4638" xr:uid="{00000000-0005-0000-0000-00007F310000}"/>
    <cellStyle name="Normal 3 4 7 2 3 4 2" xfId="11834" xr:uid="{00000000-0005-0000-0000-000080310000}"/>
    <cellStyle name="Normal 3 4 7 2 3 5" xfId="8236" xr:uid="{00000000-0005-0000-0000-000081310000}"/>
    <cellStyle name="Normal 3 4 7 2 4" xfId="1332" xr:uid="{00000000-0005-0000-0000-000082310000}"/>
    <cellStyle name="Normal 3 4 7 2 4 2" xfId="3084" xr:uid="{00000000-0005-0000-0000-000083310000}"/>
    <cellStyle name="Normal 3 4 7 2 4 2 2" xfId="6682" xr:uid="{00000000-0005-0000-0000-000084310000}"/>
    <cellStyle name="Normal 3 4 7 2 4 2 2 2" xfId="13878" xr:uid="{00000000-0005-0000-0000-000085310000}"/>
    <cellStyle name="Normal 3 4 7 2 4 2 3" xfId="10280" xr:uid="{00000000-0005-0000-0000-000086310000}"/>
    <cellStyle name="Normal 3 4 7 2 4 3" xfId="4930" xr:uid="{00000000-0005-0000-0000-000087310000}"/>
    <cellStyle name="Normal 3 4 7 2 4 3 2" xfId="12126" xr:uid="{00000000-0005-0000-0000-000088310000}"/>
    <cellStyle name="Normal 3 4 7 2 4 4" xfId="8528" xr:uid="{00000000-0005-0000-0000-000089310000}"/>
    <cellStyle name="Normal 3 4 7 2 5" xfId="2208" xr:uid="{00000000-0005-0000-0000-00008A310000}"/>
    <cellStyle name="Normal 3 4 7 2 5 2" xfId="5806" xr:uid="{00000000-0005-0000-0000-00008B310000}"/>
    <cellStyle name="Normal 3 4 7 2 5 2 2" xfId="13002" xr:uid="{00000000-0005-0000-0000-00008C310000}"/>
    <cellStyle name="Normal 3 4 7 2 5 3" xfId="9404" xr:uid="{00000000-0005-0000-0000-00008D310000}"/>
    <cellStyle name="Normal 3 4 7 2 6" xfId="4054" xr:uid="{00000000-0005-0000-0000-00008E310000}"/>
    <cellStyle name="Normal 3 4 7 2 6 2" xfId="11250" xr:uid="{00000000-0005-0000-0000-00008F310000}"/>
    <cellStyle name="Normal 3 4 7 2 7" xfId="7652" xr:uid="{00000000-0005-0000-0000-000090310000}"/>
    <cellStyle name="Normal 3 4 7 3" xfId="599" xr:uid="{00000000-0005-0000-0000-000091310000}"/>
    <cellStyle name="Normal 3 4 7 3 2" xfId="1478" xr:uid="{00000000-0005-0000-0000-000092310000}"/>
    <cellStyle name="Normal 3 4 7 3 2 2" xfId="3230" xr:uid="{00000000-0005-0000-0000-000093310000}"/>
    <cellStyle name="Normal 3 4 7 3 2 2 2" xfId="6828" xr:uid="{00000000-0005-0000-0000-000094310000}"/>
    <cellStyle name="Normal 3 4 7 3 2 2 2 2" xfId="14024" xr:uid="{00000000-0005-0000-0000-000095310000}"/>
    <cellStyle name="Normal 3 4 7 3 2 2 3" xfId="10426" xr:uid="{00000000-0005-0000-0000-000096310000}"/>
    <cellStyle name="Normal 3 4 7 3 2 3" xfId="5076" xr:uid="{00000000-0005-0000-0000-000097310000}"/>
    <cellStyle name="Normal 3 4 7 3 2 3 2" xfId="12272" xr:uid="{00000000-0005-0000-0000-000098310000}"/>
    <cellStyle name="Normal 3 4 7 3 2 4" xfId="8674" xr:uid="{00000000-0005-0000-0000-000099310000}"/>
    <cellStyle name="Normal 3 4 7 3 3" xfId="2354" xr:uid="{00000000-0005-0000-0000-00009A310000}"/>
    <cellStyle name="Normal 3 4 7 3 3 2" xfId="5952" xr:uid="{00000000-0005-0000-0000-00009B310000}"/>
    <cellStyle name="Normal 3 4 7 3 3 2 2" xfId="13148" xr:uid="{00000000-0005-0000-0000-00009C310000}"/>
    <cellStyle name="Normal 3 4 7 3 3 3" xfId="9550" xr:uid="{00000000-0005-0000-0000-00009D310000}"/>
    <cellStyle name="Normal 3 4 7 3 4" xfId="4200" xr:uid="{00000000-0005-0000-0000-00009E310000}"/>
    <cellStyle name="Normal 3 4 7 3 4 2" xfId="11396" xr:uid="{00000000-0005-0000-0000-00009F310000}"/>
    <cellStyle name="Normal 3 4 7 3 5" xfId="7798" xr:uid="{00000000-0005-0000-0000-0000A0310000}"/>
    <cellStyle name="Normal 3 4 7 4" xfId="894" xr:uid="{00000000-0005-0000-0000-0000A1310000}"/>
    <cellStyle name="Normal 3 4 7 4 2" xfId="1770" xr:uid="{00000000-0005-0000-0000-0000A2310000}"/>
    <cellStyle name="Normal 3 4 7 4 2 2" xfId="3522" xr:uid="{00000000-0005-0000-0000-0000A3310000}"/>
    <cellStyle name="Normal 3 4 7 4 2 2 2" xfId="7120" xr:uid="{00000000-0005-0000-0000-0000A4310000}"/>
    <cellStyle name="Normal 3 4 7 4 2 2 2 2" xfId="14316" xr:uid="{00000000-0005-0000-0000-0000A5310000}"/>
    <cellStyle name="Normal 3 4 7 4 2 2 3" xfId="10718" xr:uid="{00000000-0005-0000-0000-0000A6310000}"/>
    <cellStyle name="Normal 3 4 7 4 2 3" xfId="5368" xr:uid="{00000000-0005-0000-0000-0000A7310000}"/>
    <cellStyle name="Normal 3 4 7 4 2 3 2" xfId="12564" xr:uid="{00000000-0005-0000-0000-0000A8310000}"/>
    <cellStyle name="Normal 3 4 7 4 2 4" xfId="8966" xr:uid="{00000000-0005-0000-0000-0000A9310000}"/>
    <cellStyle name="Normal 3 4 7 4 3" xfId="2646" xr:uid="{00000000-0005-0000-0000-0000AA310000}"/>
    <cellStyle name="Normal 3 4 7 4 3 2" xfId="6244" xr:uid="{00000000-0005-0000-0000-0000AB310000}"/>
    <cellStyle name="Normal 3 4 7 4 3 2 2" xfId="13440" xr:uid="{00000000-0005-0000-0000-0000AC310000}"/>
    <cellStyle name="Normal 3 4 7 4 3 3" xfId="9842" xr:uid="{00000000-0005-0000-0000-0000AD310000}"/>
    <cellStyle name="Normal 3 4 7 4 4" xfId="4492" xr:uid="{00000000-0005-0000-0000-0000AE310000}"/>
    <cellStyle name="Normal 3 4 7 4 4 2" xfId="11688" xr:uid="{00000000-0005-0000-0000-0000AF310000}"/>
    <cellStyle name="Normal 3 4 7 4 5" xfId="8090" xr:uid="{00000000-0005-0000-0000-0000B0310000}"/>
    <cellStyle name="Normal 3 4 7 5" xfId="1186" xr:uid="{00000000-0005-0000-0000-0000B1310000}"/>
    <cellStyle name="Normal 3 4 7 5 2" xfId="2938" xr:uid="{00000000-0005-0000-0000-0000B2310000}"/>
    <cellStyle name="Normal 3 4 7 5 2 2" xfId="6536" xr:uid="{00000000-0005-0000-0000-0000B3310000}"/>
    <cellStyle name="Normal 3 4 7 5 2 2 2" xfId="13732" xr:uid="{00000000-0005-0000-0000-0000B4310000}"/>
    <cellStyle name="Normal 3 4 7 5 2 3" xfId="10134" xr:uid="{00000000-0005-0000-0000-0000B5310000}"/>
    <cellStyle name="Normal 3 4 7 5 3" xfId="4784" xr:uid="{00000000-0005-0000-0000-0000B6310000}"/>
    <cellStyle name="Normal 3 4 7 5 3 2" xfId="11980" xr:uid="{00000000-0005-0000-0000-0000B7310000}"/>
    <cellStyle name="Normal 3 4 7 5 4" xfId="8382" xr:uid="{00000000-0005-0000-0000-0000B8310000}"/>
    <cellStyle name="Normal 3 4 7 6" xfId="2062" xr:uid="{00000000-0005-0000-0000-0000B9310000}"/>
    <cellStyle name="Normal 3 4 7 6 2" xfId="5660" xr:uid="{00000000-0005-0000-0000-0000BA310000}"/>
    <cellStyle name="Normal 3 4 7 6 2 2" xfId="12856" xr:uid="{00000000-0005-0000-0000-0000BB310000}"/>
    <cellStyle name="Normal 3 4 7 6 3" xfId="9258" xr:uid="{00000000-0005-0000-0000-0000BC310000}"/>
    <cellStyle name="Normal 3 4 7 7" xfId="3748" xr:uid="{00000000-0005-0000-0000-0000BD310000}"/>
    <cellStyle name="Normal 3 4 7 7 2" xfId="7346" xr:uid="{00000000-0005-0000-0000-0000BE310000}"/>
    <cellStyle name="Normal 3 4 7 7 2 2" xfId="14542" xr:uid="{00000000-0005-0000-0000-0000BF310000}"/>
    <cellStyle name="Normal 3 4 7 7 3" xfId="10944" xr:uid="{00000000-0005-0000-0000-0000C0310000}"/>
    <cellStyle name="Normal 3 4 7 8" xfId="3908" xr:uid="{00000000-0005-0000-0000-0000C1310000}"/>
    <cellStyle name="Normal 3 4 7 8 2" xfId="11104" xr:uid="{00000000-0005-0000-0000-0000C2310000}"/>
    <cellStyle name="Normal 3 4 7 9" xfId="7506" xr:uid="{00000000-0005-0000-0000-0000C3310000}"/>
    <cellStyle name="Normal 3 4 8" xfId="373" xr:uid="{00000000-0005-0000-0000-0000C4310000}"/>
    <cellStyle name="Normal 3 4 8 2" xfId="665" xr:uid="{00000000-0005-0000-0000-0000C5310000}"/>
    <cellStyle name="Normal 3 4 8 2 2" xfId="1544" xr:uid="{00000000-0005-0000-0000-0000C6310000}"/>
    <cellStyle name="Normal 3 4 8 2 2 2" xfId="3296" xr:uid="{00000000-0005-0000-0000-0000C7310000}"/>
    <cellStyle name="Normal 3 4 8 2 2 2 2" xfId="6894" xr:uid="{00000000-0005-0000-0000-0000C8310000}"/>
    <cellStyle name="Normal 3 4 8 2 2 2 2 2" xfId="14090" xr:uid="{00000000-0005-0000-0000-0000C9310000}"/>
    <cellStyle name="Normal 3 4 8 2 2 2 3" xfId="10492" xr:uid="{00000000-0005-0000-0000-0000CA310000}"/>
    <cellStyle name="Normal 3 4 8 2 2 3" xfId="5142" xr:uid="{00000000-0005-0000-0000-0000CB310000}"/>
    <cellStyle name="Normal 3 4 8 2 2 3 2" xfId="12338" xr:uid="{00000000-0005-0000-0000-0000CC310000}"/>
    <cellStyle name="Normal 3 4 8 2 2 4" xfId="8740" xr:uid="{00000000-0005-0000-0000-0000CD310000}"/>
    <cellStyle name="Normal 3 4 8 2 3" xfId="2420" xr:uid="{00000000-0005-0000-0000-0000CE310000}"/>
    <cellStyle name="Normal 3 4 8 2 3 2" xfId="6018" xr:uid="{00000000-0005-0000-0000-0000CF310000}"/>
    <cellStyle name="Normal 3 4 8 2 3 2 2" xfId="13214" xr:uid="{00000000-0005-0000-0000-0000D0310000}"/>
    <cellStyle name="Normal 3 4 8 2 3 3" xfId="9616" xr:uid="{00000000-0005-0000-0000-0000D1310000}"/>
    <cellStyle name="Normal 3 4 8 2 4" xfId="4266" xr:uid="{00000000-0005-0000-0000-0000D2310000}"/>
    <cellStyle name="Normal 3 4 8 2 4 2" xfId="11462" xr:uid="{00000000-0005-0000-0000-0000D3310000}"/>
    <cellStyle name="Normal 3 4 8 2 5" xfId="7864" xr:uid="{00000000-0005-0000-0000-0000D4310000}"/>
    <cellStyle name="Normal 3 4 8 3" xfId="960" xr:uid="{00000000-0005-0000-0000-0000D5310000}"/>
    <cellStyle name="Normal 3 4 8 3 2" xfId="1836" xr:uid="{00000000-0005-0000-0000-0000D6310000}"/>
    <cellStyle name="Normal 3 4 8 3 2 2" xfId="3588" xr:uid="{00000000-0005-0000-0000-0000D7310000}"/>
    <cellStyle name="Normal 3 4 8 3 2 2 2" xfId="7186" xr:uid="{00000000-0005-0000-0000-0000D8310000}"/>
    <cellStyle name="Normal 3 4 8 3 2 2 2 2" xfId="14382" xr:uid="{00000000-0005-0000-0000-0000D9310000}"/>
    <cellStyle name="Normal 3 4 8 3 2 2 3" xfId="10784" xr:uid="{00000000-0005-0000-0000-0000DA310000}"/>
    <cellStyle name="Normal 3 4 8 3 2 3" xfId="5434" xr:uid="{00000000-0005-0000-0000-0000DB310000}"/>
    <cellStyle name="Normal 3 4 8 3 2 3 2" xfId="12630" xr:uid="{00000000-0005-0000-0000-0000DC310000}"/>
    <cellStyle name="Normal 3 4 8 3 2 4" xfId="9032" xr:uid="{00000000-0005-0000-0000-0000DD310000}"/>
    <cellStyle name="Normal 3 4 8 3 3" xfId="2712" xr:uid="{00000000-0005-0000-0000-0000DE310000}"/>
    <cellStyle name="Normal 3 4 8 3 3 2" xfId="6310" xr:uid="{00000000-0005-0000-0000-0000DF310000}"/>
    <cellStyle name="Normal 3 4 8 3 3 2 2" xfId="13506" xr:uid="{00000000-0005-0000-0000-0000E0310000}"/>
    <cellStyle name="Normal 3 4 8 3 3 3" xfId="9908" xr:uid="{00000000-0005-0000-0000-0000E1310000}"/>
    <cellStyle name="Normal 3 4 8 3 4" xfId="4558" xr:uid="{00000000-0005-0000-0000-0000E2310000}"/>
    <cellStyle name="Normal 3 4 8 3 4 2" xfId="11754" xr:uid="{00000000-0005-0000-0000-0000E3310000}"/>
    <cellStyle name="Normal 3 4 8 3 5" xfId="8156" xr:uid="{00000000-0005-0000-0000-0000E4310000}"/>
    <cellStyle name="Normal 3 4 8 4" xfId="1252" xr:uid="{00000000-0005-0000-0000-0000E5310000}"/>
    <cellStyle name="Normal 3 4 8 4 2" xfId="3004" xr:uid="{00000000-0005-0000-0000-0000E6310000}"/>
    <cellStyle name="Normal 3 4 8 4 2 2" xfId="6602" xr:uid="{00000000-0005-0000-0000-0000E7310000}"/>
    <cellStyle name="Normal 3 4 8 4 2 2 2" xfId="13798" xr:uid="{00000000-0005-0000-0000-0000E8310000}"/>
    <cellStyle name="Normal 3 4 8 4 2 3" xfId="10200" xr:uid="{00000000-0005-0000-0000-0000E9310000}"/>
    <cellStyle name="Normal 3 4 8 4 3" xfId="4850" xr:uid="{00000000-0005-0000-0000-0000EA310000}"/>
    <cellStyle name="Normal 3 4 8 4 3 2" xfId="12046" xr:uid="{00000000-0005-0000-0000-0000EB310000}"/>
    <cellStyle name="Normal 3 4 8 4 4" xfId="8448" xr:uid="{00000000-0005-0000-0000-0000EC310000}"/>
    <cellStyle name="Normal 3 4 8 5" xfId="2128" xr:uid="{00000000-0005-0000-0000-0000ED310000}"/>
    <cellStyle name="Normal 3 4 8 5 2" xfId="5726" xr:uid="{00000000-0005-0000-0000-0000EE310000}"/>
    <cellStyle name="Normal 3 4 8 5 2 2" xfId="12922" xr:uid="{00000000-0005-0000-0000-0000EF310000}"/>
    <cellStyle name="Normal 3 4 8 5 3" xfId="9324" xr:uid="{00000000-0005-0000-0000-0000F0310000}"/>
    <cellStyle name="Normal 3 4 8 6" xfId="3974" xr:uid="{00000000-0005-0000-0000-0000F1310000}"/>
    <cellStyle name="Normal 3 4 8 6 2" xfId="11170" xr:uid="{00000000-0005-0000-0000-0000F2310000}"/>
    <cellStyle name="Normal 3 4 8 7" xfId="7572" xr:uid="{00000000-0005-0000-0000-0000F3310000}"/>
    <cellStyle name="Normal 3 4 9" xfId="519" xr:uid="{00000000-0005-0000-0000-0000F4310000}"/>
    <cellStyle name="Normal 3 4 9 2" xfId="1398" xr:uid="{00000000-0005-0000-0000-0000F5310000}"/>
    <cellStyle name="Normal 3 4 9 2 2" xfId="3150" xr:uid="{00000000-0005-0000-0000-0000F6310000}"/>
    <cellStyle name="Normal 3 4 9 2 2 2" xfId="6748" xr:uid="{00000000-0005-0000-0000-0000F7310000}"/>
    <cellStyle name="Normal 3 4 9 2 2 2 2" xfId="13944" xr:uid="{00000000-0005-0000-0000-0000F8310000}"/>
    <cellStyle name="Normal 3 4 9 2 2 3" xfId="10346" xr:uid="{00000000-0005-0000-0000-0000F9310000}"/>
    <cellStyle name="Normal 3 4 9 2 3" xfId="4996" xr:uid="{00000000-0005-0000-0000-0000FA310000}"/>
    <cellStyle name="Normal 3 4 9 2 3 2" xfId="12192" xr:uid="{00000000-0005-0000-0000-0000FB310000}"/>
    <cellStyle name="Normal 3 4 9 2 4" xfId="8594" xr:uid="{00000000-0005-0000-0000-0000FC310000}"/>
    <cellStyle name="Normal 3 4 9 3" xfId="2274" xr:uid="{00000000-0005-0000-0000-0000FD310000}"/>
    <cellStyle name="Normal 3 4 9 3 2" xfId="5872" xr:uid="{00000000-0005-0000-0000-0000FE310000}"/>
    <cellStyle name="Normal 3 4 9 3 2 2" xfId="13068" xr:uid="{00000000-0005-0000-0000-0000FF310000}"/>
    <cellStyle name="Normal 3 4 9 3 3" xfId="9470" xr:uid="{00000000-0005-0000-0000-000000320000}"/>
    <cellStyle name="Normal 3 4 9 4" xfId="4120" xr:uid="{00000000-0005-0000-0000-000001320000}"/>
    <cellStyle name="Normal 3 4 9 4 2" xfId="11316" xr:uid="{00000000-0005-0000-0000-000002320000}"/>
    <cellStyle name="Normal 3 4 9 5" xfId="7718" xr:uid="{00000000-0005-0000-0000-000003320000}"/>
    <cellStyle name="Normal 3 5" xfId="97" xr:uid="{00000000-0005-0000-0000-000004320000}"/>
    <cellStyle name="Normal 3 5 10" xfId="1992" xr:uid="{00000000-0005-0000-0000-000005320000}"/>
    <cellStyle name="Normal 3 5 10 2" xfId="5590" xr:uid="{00000000-0005-0000-0000-000006320000}"/>
    <cellStyle name="Normal 3 5 10 2 2" xfId="12786" xr:uid="{00000000-0005-0000-0000-000007320000}"/>
    <cellStyle name="Normal 3 5 10 3" xfId="9188" xr:uid="{00000000-0005-0000-0000-000008320000}"/>
    <cellStyle name="Normal 3 5 11" xfId="3736" xr:uid="{00000000-0005-0000-0000-000009320000}"/>
    <cellStyle name="Normal 3 5 11 2" xfId="7334" xr:uid="{00000000-0005-0000-0000-00000A320000}"/>
    <cellStyle name="Normal 3 5 11 2 2" xfId="14530" xr:uid="{00000000-0005-0000-0000-00000B320000}"/>
    <cellStyle name="Normal 3 5 11 3" xfId="10932" xr:uid="{00000000-0005-0000-0000-00000C320000}"/>
    <cellStyle name="Normal 3 5 12" xfId="3838" xr:uid="{00000000-0005-0000-0000-00000D320000}"/>
    <cellStyle name="Normal 3 5 12 2" xfId="11034" xr:uid="{00000000-0005-0000-0000-00000E320000}"/>
    <cellStyle name="Normal 3 5 13" xfId="7436" xr:uid="{00000000-0005-0000-0000-00000F320000}"/>
    <cellStyle name="Normal 3 5 14" xfId="230" xr:uid="{00000000-0005-0000-0000-000010320000}"/>
    <cellStyle name="Normal 3 5 15" xfId="127" xr:uid="{00000000-0005-0000-0000-000011320000}"/>
    <cellStyle name="Normal 3 5 2" xfId="98" xr:uid="{00000000-0005-0000-0000-000012320000}"/>
    <cellStyle name="Normal 3 5 2 10" xfId="7458" xr:uid="{00000000-0005-0000-0000-000013320000}"/>
    <cellStyle name="Normal 3 5 2 11" xfId="252" xr:uid="{00000000-0005-0000-0000-000014320000}"/>
    <cellStyle name="Normal 3 5 2 12" xfId="171" xr:uid="{00000000-0005-0000-0000-000015320000}"/>
    <cellStyle name="Normal 3 5 2 2" xfId="337" xr:uid="{00000000-0005-0000-0000-000016320000}"/>
    <cellStyle name="Normal 3 5 2 2 2" xfId="485" xr:uid="{00000000-0005-0000-0000-000017320000}"/>
    <cellStyle name="Normal 3 5 2 2 2 2" xfId="777" xr:uid="{00000000-0005-0000-0000-000018320000}"/>
    <cellStyle name="Normal 3 5 2 2 2 2 2" xfId="1656" xr:uid="{00000000-0005-0000-0000-000019320000}"/>
    <cellStyle name="Normal 3 5 2 2 2 2 2 2" xfId="3408" xr:uid="{00000000-0005-0000-0000-00001A320000}"/>
    <cellStyle name="Normal 3 5 2 2 2 2 2 2 2" xfId="7006" xr:uid="{00000000-0005-0000-0000-00001B320000}"/>
    <cellStyle name="Normal 3 5 2 2 2 2 2 2 2 2" xfId="14202" xr:uid="{00000000-0005-0000-0000-00001C320000}"/>
    <cellStyle name="Normal 3 5 2 2 2 2 2 2 3" xfId="10604" xr:uid="{00000000-0005-0000-0000-00001D320000}"/>
    <cellStyle name="Normal 3 5 2 2 2 2 2 3" xfId="5254" xr:uid="{00000000-0005-0000-0000-00001E320000}"/>
    <cellStyle name="Normal 3 5 2 2 2 2 2 3 2" xfId="12450" xr:uid="{00000000-0005-0000-0000-00001F320000}"/>
    <cellStyle name="Normal 3 5 2 2 2 2 2 4" xfId="8852" xr:uid="{00000000-0005-0000-0000-000020320000}"/>
    <cellStyle name="Normal 3 5 2 2 2 2 3" xfId="2532" xr:uid="{00000000-0005-0000-0000-000021320000}"/>
    <cellStyle name="Normal 3 5 2 2 2 2 3 2" xfId="6130" xr:uid="{00000000-0005-0000-0000-000022320000}"/>
    <cellStyle name="Normal 3 5 2 2 2 2 3 2 2" xfId="13326" xr:uid="{00000000-0005-0000-0000-000023320000}"/>
    <cellStyle name="Normal 3 5 2 2 2 2 3 3" xfId="9728" xr:uid="{00000000-0005-0000-0000-000024320000}"/>
    <cellStyle name="Normal 3 5 2 2 2 2 4" xfId="4378" xr:uid="{00000000-0005-0000-0000-000025320000}"/>
    <cellStyle name="Normal 3 5 2 2 2 2 4 2" xfId="11574" xr:uid="{00000000-0005-0000-0000-000026320000}"/>
    <cellStyle name="Normal 3 5 2 2 2 2 5" xfId="7976" xr:uid="{00000000-0005-0000-0000-000027320000}"/>
    <cellStyle name="Normal 3 5 2 2 2 3" xfId="1072" xr:uid="{00000000-0005-0000-0000-000028320000}"/>
    <cellStyle name="Normal 3 5 2 2 2 3 2" xfId="1948" xr:uid="{00000000-0005-0000-0000-000029320000}"/>
    <cellStyle name="Normal 3 5 2 2 2 3 2 2" xfId="3700" xr:uid="{00000000-0005-0000-0000-00002A320000}"/>
    <cellStyle name="Normal 3 5 2 2 2 3 2 2 2" xfId="7298" xr:uid="{00000000-0005-0000-0000-00002B320000}"/>
    <cellStyle name="Normal 3 5 2 2 2 3 2 2 2 2" xfId="14494" xr:uid="{00000000-0005-0000-0000-00002C320000}"/>
    <cellStyle name="Normal 3 5 2 2 2 3 2 2 3" xfId="10896" xr:uid="{00000000-0005-0000-0000-00002D320000}"/>
    <cellStyle name="Normal 3 5 2 2 2 3 2 3" xfId="5546" xr:uid="{00000000-0005-0000-0000-00002E320000}"/>
    <cellStyle name="Normal 3 5 2 2 2 3 2 3 2" xfId="12742" xr:uid="{00000000-0005-0000-0000-00002F320000}"/>
    <cellStyle name="Normal 3 5 2 2 2 3 2 4" xfId="9144" xr:uid="{00000000-0005-0000-0000-000030320000}"/>
    <cellStyle name="Normal 3 5 2 2 2 3 3" xfId="2824" xr:uid="{00000000-0005-0000-0000-000031320000}"/>
    <cellStyle name="Normal 3 5 2 2 2 3 3 2" xfId="6422" xr:uid="{00000000-0005-0000-0000-000032320000}"/>
    <cellStyle name="Normal 3 5 2 2 2 3 3 2 2" xfId="13618" xr:uid="{00000000-0005-0000-0000-000033320000}"/>
    <cellStyle name="Normal 3 5 2 2 2 3 3 3" xfId="10020" xr:uid="{00000000-0005-0000-0000-000034320000}"/>
    <cellStyle name="Normal 3 5 2 2 2 3 4" xfId="4670" xr:uid="{00000000-0005-0000-0000-000035320000}"/>
    <cellStyle name="Normal 3 5 2 2 2 3 4 2" xfId="11866" xr:uid="{00000000-0005-0000-0000-000036320000}"/>
    <cellStyle name="Normal 3 5 2 2 2 3 5" xfId="8268" xr:uid="{00000000-0005-0000-0000-000037320000}"/>
    <cellStyle name="Normal 3 5 2 2 2 4" xfId="1364" xr:uid="{00000000-0005-0000-0000-000038320000}"/>
    <cellStyle name="Normal 3 5 2 2 2 4 2" xfId="3116" xr:uid="{00000000-0005-0000-0000-000039320000}"/>
    <cellStyle name="Normal 3 5 2 2 2 4 2 2" xfId="6714" xr:uid="{00000000-0005-0000-0000-00003A320000}"/>
    <cellStyle name="Normal 3 5 2 2 2 4 2 2 2" xfId="13910" xr:uid="{00000000-0005-0000-0000-00003B320000}"/>
    <cellStyle name="Normal 3 5 2 2 2 4 2 3" xfId="10312" xr:uid="{00000000-0005-0000-0000-00003C320000}"/>
    <cellStyle name="Normal 3 5 2 2 2 4 3" xfId="4962" xr:uid="{00000000-0005-0000-0000-00003D320000}"/>
    <cellStyle name="Normal 3 5 2 2 2 4 3 2" xfId="12158" xr:uid="{00000000-0005-0000-0000-00003E320000}"/>
    <cellStyle name="Normal 3 5 2 2 2 4 4" xfId="8560" xr:uid="{00000000-0005-0000-0000-00003F320000}"/>
    <cellStyle name="Normal 3 5 2 2 2 5" xfId="2240" xr:uid="{00000000-0005-0000-0000-000040320000}"/>
    <cellStyle name="Normal 3 5 2 2 2 5 2" xfId="5838" xr:uid="{00000000-0005-0000-0000-000041320000}"/>
    <cellStyle name="Normal 3 5 2 2 2 5 2 2" xfId="13034" xr:uid="{00000000-0005-0000-0000-000042320000}"/>
    <cellStyle name="Normal 3 5 2 2 2 5 3" xfId="9436" xr:uid="{00000000-0005-0000-0000-000043320000}"/>
    <cellStyle name="Normal 3 5 2 2 2 6" xfId="4086" xr:uid="{00000000-0005-0000-0000-000044320000}"/>
    <cellStyle name="Normal 3 5 2 2 2 6 2" xfId="11282" xr:uid="{00000000-0005-0000-0000-000045320000}"/>
    <cellStyle name="Normal 3 5 2 2 2 7" xfId="7684" xr:uid="{00000000-0005-0000-0000-000046320000}"/>
    <cellStyle name="Normal 3 5 2 2 3" xfId="631" xr:uid="{00000000-0005-0000-0000-000047320000}"/>
    <cellStyle name="Normal 3 5 2 2 3 2" xfId="1510" xr:uid="{00000000-0005-0000-0000-000048320000}"/>
    <cellStyle name="Normal 3 5 2 2 3 2 2" xfId="3262" xr:uid="{00000000-0005-0000-0000-000049320000}"/>
    <cellStyle name="Normal 3 5 2 2 3 2 2 2" xfId="6860" xr:uid="{00000000-0005-0000-0000-00004A320000}"/>
    <cellStyle name="Normal 3 5 2 2 3 2 2 2 2" xfId="14056" xr:uid="{00000000-0005-0000-0000-00004B320000}"/>
    <cellStyle name="Normal 3 5 2 2 3 2 2 3" xfId="10458" xr:uid="{00000000-0005-0000-0000-00004C320000}"/>
    <cellStyle name="Normal 3 5 2 2 3 2 3" xfId="5108" xr:uid="{00000000-0005-0000-0000-00004D320000}"/>
    <cellStyle name="Normal 3 5 2 2 3 2 3 2" xfId="12304" xr:uid="{00000000-0005-0000-0000-00004E320000}"/>
    <cellStyle name="Normal 3 5 2 2 3 2 4" xfId="8706" xr:uid="{00000000-0005-0000-0000-00004F320000}"/>
    <cellStyle name="Normal 3 5 2 2 3 3" xfId="2386" xr:uid="{00000000-0005-0000-0000-000050320000}"/>
    <cellStyle name="Normal 3 5 2 2 3 3 2" xfId="5984" xr:uid="{00000000-0005-0000-0000-000051320000}"/>
    <cellStyle name="Normal 3 5 2 2 3 3 2 2" xfId="13180" xr:uid="{00000000-0005-0000-0000-000052320000}"/>
    <cellStyle name="Normal 3 5 2 2 3 3 3" xfId="9582" xr:uid="{00000000-0005-0000-0000-000053320000}"/>
    <cellStyle name="Normal 3 5 2 2 3 4" xfId="4232" xr:uid="{00000000-0005-0000-0000-000054320000}"/>
    <cellStyle name="Normal 3 5 2 2 3 4 2" xfId="11428" xr:uid="{00000000-0005-0000-0000-000055320000}"/>
    <cellStyle name="Normal 3 5 2 2 3 5" xfId="7830" xr:uid="{00000000-0005-0000-0000-000056320000}"/>
    <cellStyle name="Normal 3 5 2 2 4" xfId="926" xr:uid="{00000000-0005-0000-0000-000057320000}"/>
    <cellStyle name="Normal 3 5 2 2 4 2" xfId="1802" xr:uid="{00000000-0005-0000-0000-000058320000}"/>
    <cellStyle name="Normal 3 5 2 2 4 2 2" xfId="3554" xr:uid="{00000000-0005-0000-0000-000059320000}"/>
    <cellStyle name="Normal 3 5 2 2 4 2 2 2" xfId="7152" xr:uid="{00000000-0005-0000-0000-00005A320000}"/>
    <cellStyle name="Normal 3 5 2 2 4 2 2 2 2" xfId="14348" xr:uid="{00000000-0005-0000-0000-00005B320000}"/>
    <cellStyle name="Normal 3 5 2 2 4 2 2 3" xfId="10750" xr:uid="{00000000-0005-0000-0000-00005C320000}"/>
    <cellStyle name="Normal 3 5 2 2 4 2 3" xfId="5400" xr:uid="{00000000-0005-0000-0000-00005D320000}"/>
    <cellStyle name="Normal 3 5 2 2 4 2 3 2" xfId="12596" xr:uid="{00000000-0005-0000-0000-00005E320000}"/>
    <cellStyle name="Normal 3 5 2 2 4 2 4" xfId="8998" xr:uid="{00000000-0005-0000-0000-00005F320000}"/>
    <cellStyle name="Normal 3 5 2 2 4 3" xfId="2678" xr:uid="{00000000-0005-0000-0000-000060320000}"/>
    <cellStyle name="Normal 3 5 2 2 4 3 2" xfId="6276" xr:uid="{00000000-0005-0000-0000-000061320000}"/>
    <cellStyle name="Normal 3 5 2 2 4 3 2 2" xfId="13472" xr:uid="{00000000-0005-0000-0000-000062320000}"/>
    <cellStyle name="Normal 3 5 2 2 4 3 3" xfId="9874" xr:uid="{00000000-0005-0000-0000-000063320000}"/>
    <cellStyle name="Normal 3 5 2 2 4 4" xfId="4524" xr:uid="{00000000-0005-0000-0000-000064320000}"/>
    <cellStyle name="Normal 3 5 2 2 4 4 2" xfId="11720" xr:uid="{00000000-0005-0000-0000-000065320000}"/>
    <cellStyle name="Normal 3 5 2 2 4 5" xfId="8122" xr:uid="{00000000-0005-0000-0000-000066320000}"/>
    <cellStyle name="Normal 3 5 2 2 5" xfId="1218" xr:uid="{00000000-0005-0000-0000-000067320000}"/>
    <cellStyle name="Normal 3 5 2 2 5 2" xfId="2970" xr:uid="{00000000-0005-0000-0000-000068320000}"/>
    <cellStyle name="Normal 3 5 2 2 5 2 2" xfId="6568" xr:uid="{00000000-0005-0000-0000-000069320000}"/>
    <cellStyle name="Normal 3 5 2 2 5 2 2 2" xfId="13764" xr:uid="{00000000-0005-0000-0000-00006A320000}"/>
    <cellStyle name="Normal 3 5 2 2 5 2 3" xfId="10166" xr:uid="{00000000-0005-0000-0000-00006B320000}"/>
    <cellStyle name="Normal 3 5 2 2 5 3" xfId="4816" xr:uid="{00000000-0005-0000-0000-00006C320000}"/>
    <cellStyle name="Normal 3 5 2 2 5 3 2" xfId="12012" xr:uid="{00000000-0005-0000-0000-00006D320000}"/>
    <cellStyle name="Normal 3 5 2 2 5 4" xfId="8414" xr:uid="{00000000-0005-0000-0000-00006E320000}"/>
    <cellStyle name="Normal 3 5 2 2 6" xfId="2094" xr:uid="{00000000-0005-0000-0000-00006F320000}"/>
    <cellStyle name="Normal 3 5 2 2 6 2" xfId="5692" xr:uid="{00000000-0005-0000-0000-000070320000}"/>
    <cellStyle name="Normal 3 5 2 2 6 2 2" xfId="12888" xr:uid="{00000000-0005-0000-0000-000071320000}"/>
    <cellStyle name="Normal 3 5 2 2 6 3" xfId="9290" xr:uid="{00000000-0005-0000-0000-000072320000}"/>
    <cellStyle name="Normal 3 5 2 2 7" xfId="3940" xr:uid="{00000000-0005-0000-0000-000073320000}"/>
    <cellStyle name="Normal 3 5 2 2 7 2" xfId="11136" xr:uid="{00000000-0005-0000-0000-000074320000}"/>
    <cellStyle name="Normal 3 5 2 2 8" xfId="7538" xr:uid="{00000000-0005-0000-0000-000075320000}"/>
    <cellStyle name="Normal 3 5 2 3" xfId="405" xr:uid="{00000000-0005-0000-0000-000076320000}"/>
    <cellStyle name="Normal 3 5 2 3 2" xfId="697" xr:uid="{00000000-0005-0000-0000-000077320000}"/>
    <cellStyle name="Normal 3 5 2 3 2 2" xfId="1576" xr:uid="{00000000-0005-0000-0000-000078320000}"/>
    <cellStyle name="Normal 3 5 2 3 2 2 2" xfId="3328" xr:uid="{00000000-0005-0000-0000-000079320000}"/>
    <cellStyle name="Normal 3 5 2 3 2 2 2 2" xfId="6926" xr:uid="{00000000-0005-0000-0000-00007A320000}"/>
    <cellStyle name="Normal 3 5 2 3 2 2 2 2 2" xfId="14122" xr:uid="{00000000-0005-0000-0000-00007B320000}"/>
    <cellStyle name="Normal 3 5 2 3 2 2 2 3" xfId="10524" xr:uid="{00000000-0005-0000-0000-00007C320000}"/>
    <cellStyle name="Normal 3 5 2 3 2 2 3" xfId="5174" xr:uid="{00000000-0005-0000-0000-00007D320000}"/>
    <cellStyle name="Normal 3 5 2 3 2 2 3 2" xfId="12370" xr:uid="{00000000-0005-0000-0000-00007E320000}"/>
    <cellStyle name="Normal 3 5 2 3 2 2 4" xfId="8772" xr:uid="{00000000-0005-0000-0000-00007F320000}"/>
    <cellStyle name="Normal 3 5 2 3 2 3" xfId="2452" xr:uid="{00000000-0005-0000-0000-000080320000}"/>
    <cellStyle name="Normal 3 5 2 3 2 3 2" xfId="6050" xr:uid="{00000000-0005-0000-0000-000081320000}"/>
    <cellStyle name="Normal 3 5 2 3 2 3 2 2" xfId="13246" xr:uid="{00000000-0005-0000-0000-000082320000}"/>
    <cellStyle name="Normal 3 5 2 3 2 3 3" xfId="9648" xr:uid="{00000000-0005-0000-0000-000083320000}"/>
    <cellStyle name="Normal 3 5 2 3 2 4" xfId="4298" xr:uid="{00000000-0005-0000-0000-000084320000}"/>
    <cellStyle name="Normal 3 5 2 3 2 4 2" xfId="11494" xr:uid="{00000000-0005-0000-0000-000085320000}"/>
    <cellStyle name="Normal 3 5 2 3 2 5" xfId="7896" xr:uid="{00000000-0005-0000-0000-000086320000}"/>
    <cellStyle name="Normal 3 5 2 3 3" xfId="992" xr:uid="{00000000-0005-0000-0000-000087320000}"/>
    <cellStyle name="Normal 3 5 2 3 3 2" xfId="1868" xr:uid="{00000000-0005-0000-0000-000088320000}"/>
    <cellStyle name="Normal 3 5 2 3 3 2 2" xfId="3620" xr:uid="{00000000-0005-0000-0000-000089320000}"/>
    <cellStyle name="Normal 3 5 2 3 3 2 2 2" xfId="7218" xr:uid="{00000000-0005-0000-0000-00008A320000}"/>
    <cellStyle name="Normal 3 5 2 3 3 2 2 2 2" xfId="14414" xr:uid="{00000000-0005-0000-0000-00008B320000}"/>
    <cellStyle name="Normal 3 5 2 3 3 2 2 3" xfId="10816" xr:uid="{00000000-0005-0000-0000-00008C320000}"/>
    <cellStyle name="Normal 3 5 2 3 3 2 3" xfId="5466" xr:uid="{00000000-0005-0000-0000-00008D320000}"/>
    <cellStyle name="Normal 3 5 2 3 3 2 3 2" xfId="12662" xr:uid="{00000000-0005-0000-0000-00008E320000}"/>
    <cellStyle name="Normal 3 5 2 3 3 2 4" xfId="9064" xr:uid="{00000000-0005-0000-0000-00008F320000}"/>
    <cellStyle name="Normal 3 5 2 3 3 3" xfId="2744" xr:uid="{00000000-0005-0000-0000-000090320000}"/>
    <cellStyle name="Normal 3 5 2 3 3 3 2" xfId="6342" xr:uid="{00000000-0005-0000-0000-000091320000}"/>
    <cellStyle name="Normal 3 5 2 3 3 3 2 2" xfId="13538" xr:uid="{00000000-0005-0000-0000-000092320000}"/>
    <cellStyle name="Normal 3 5 2 3 3 3 3" xfId="9940" xr:uid="{00000000-0005-0000-0000-000093320000}"/>
    <cellStyle name="Normal 3 5 2 3 3 4" xfId="4590" xr:uid="{00000000-0005-0000-0000-000094320000}"/>
    <cellStyle name="Normal 3 5 2 3 3 4 2" xfId="11786" xr:uid="{00000000-0005-0000-0000-000095320000}"/>
    <cellStyle name="Normal 3 5 2 3 3 5" xfId="8188" xr:uid="{00000000-0005-0000-0000-000096320000}"/>
    <cellStyle name="Normal 3 5 2 3 4" xfId="1284" xr:uid="{00000000-0005-0000-0000-000097320000}"/>
    <cellStyle name="Normal 3 5 2 3 4 2" xfId="3036" xr:uid="{00000000-0005-0000-0000-000098320000}"/>
    <cellStyle name="Normal 3 5 2 3 4 2 2" xfId="6634" xr:uid="{00000000-0005-0000-0000-000099320000}"/>
    <cellStyle name="Normal 3 5 2 3 4 2 2 2" xfId="13830" xr:uid="{00000000-0005-0000-0000-00009A320000}"/>
    <cellStyle name="Normal 3 5 2 3 4 2 3" xfId="10232" xr:uid="{00000000-0005-0000-0000-00009B320000}"/>
    <cellStyle name="Normal 3 5 2 3 4 3" xfId="4882" xr:uid="{00000000-0005-0000-0000-00009C320000}"/>
    <cellStyle name="Normal 3 5 2 3 4 3 2" xfId="12078" xr:uid="{00000000-0005-0000-0000-00009D320000}"/>
    <cellStyle name="Normal 3 5 2 3 4 4" xfId="8480" xr:uid="{00000000-0005-0000-0000-00009E320000}"/>
    <cellStyle name="Normal 3 5 2 3 5" xfId="2160" xr:uid="{00000000-0005-0000-0000-00009F320000}"/>
    <cellStyle name="Normal 3 5 2 3 5 2" xfId="5758" xr:uid="{00000000-0005-0000-0000-0000A0320000}"/>
    <cellStyle name="Normal 3 5 2 3 5 2 2" xfId="12954" xr:uid="{00000000-0005-0000-0000-0000A1320000}"/>
    <cellStyle name="Normal 3 5 2 3 5 3" xfId="9356" xr:uid="{00000000-0005-0000-0000-0000A2320000}"/>
    <cellStyle name="Normal 3 5 2 3 6" xfId="4006" xr:uid="{00000000-0005-0000-0000-0000A3320000}"/>
    <cellStyle name="Normal 3 5 2 3 6 2" xfId="11202" xr:uid="{00000000-0005-0000-0000-0000A4320000}"/>
    <cellStyle name="Normal 3 5 2 3 7" xfId="7604" xr:uid="{00000000-0005-0000-0000-0000A5320000}"/>
    <cellStyle name="Normal 3 5 2 4" xfId="551" xr:uid="{00000000-0005-0000-0000-0000A6320000}"/>
    <cellStyle name="Normal 3 5 2 4 2" xfId="1430" xr:uid="{00000000-0005-0000-0000-0000A7320000}"/>
    <cellStyle name="Normal 3 5 2 4 2 2" xfId="3182" xr:uid="{00000000-0005-0000-0000-0000A8320000}"/>
    <cellStyle name="Normal 3 5 2 4 2 2 2" xfId="6780" xr:uid="{00000000-0005-0000-0000-0000A9320000}"/>
    <cellStyle name="Normal 3 5 2 4 2 2 2 2" xfId="13976" xr:uid="{00000000-0005-0000-0000-0000AA320000}"/>
    <cellStyle name="Normal 3 5 2 4 2 2 3" xfId="10378" xr:uid="{00000000-0005-0000-0000-0000AB320000}"/>
    <cellStyle name="Normal 3 5 2 4 2 3" xfId="5028" xr:uid="{00000000-0005-0000-0000-0000AC320000}"/>
    <cellStyle name="Normal 3 5 2 4 2 3 2" xfId="12224" xr:uid="{00000000-0005-0000-0000-0000AD320000}"/>
    <cellStyle name="Normal 3 5 2 4 2 4" xfId="8626" xr:uid="{00000000-0005-0000-0000-0000AE320000}"/>
    <cellStyle name="Normal 3 5 2 4 3" xfId="2306" xr:uid="{00000000-0005-0000-0000-0000AF320000}"/>
    <cellStyle name="Normal 3 5 2 4 3 2" xfId="5904" xr:uid="{00000000-0005-0000-0000-0000B0320000}"/>
    <cellStyle name="Normal 3 5 2 4 3 2 2" xfId="13100" xr:uid="{00000000-0005-0000-0000-0000B1320000}"/>
    <cellStyle name="Normal 3 5 2 4 3 3" xfId="9502" xr:uid="{00000000-0005-0000-0000-0000B2320000}"/>
    <cellStyle name="Normal 3 5 2 4 4" xfId="4152" xr:uid="{00000000-0005-0000-0000-0000B3320000}"/>
    <cellStyle name="Normal 3 5 2 4 4 2" xfId="11348" xr:uid="{00000000-0005-0000-0000-0000B4320000}"/>
    <cellStyle name="Normal 3 5 2 4 5" xfId="7750" xr:uid="{00000000-0005-0000-0000-0000B5320000}"/>
    <cellStyle name="Normal 3 5 2 5" xfId="846" xr:uid="{00000000-0005-0000-0000-0000B6320000}"/>
    <cellStyle name="Normal 3 5 2 5 2" xfId="1722" xr:uid="{00000000-0005-0000-0000-0000B7320000}"/>
    <cellStyle name="Normal 3 5 2 5 2 2" xfId="3474" xr:uid="{00000000-0005-0000-0000-0000B8320000}"/>
    <cellStyle name="Normal 3 5 2 5 2 2 2" xfId="7072" xr:uid="{00000000-0005-0000-0000-0000B9320000}"/>
    <cellStyle name="Normal 3 5 2 5 2 2 2 2" xfId="14268" xr:uid="{00000000-0005-0000-0000-0000BA320000}"/>
    <cellStyle name="Normal 3 5 2 5 2 2 3" xfId="10670" xr:uid="{00000000-0005-0000-0000-0000BB320000}"/>
    <cellStyle name="Normal 3 5 2 5 2 3" xfId="5320" xr:uid="{00000000-0005-0000-0000-0000BC320000}"/>
    <cellStyle name="Normal 3 5 2 5 2 3 2" xfId="12516" xr:uid="{00000000-0005-0000-0000-0000BD320000}"/>
    <cellStyle name="Normal 3 5 2 5 2 4" xfId="8918" xr:uid="{00000000-0005-0000-0000-0000BE320000}"/>
    <cellStyle name="Normal 3 5 2 5 3" xfId="2598" xr:uid="{00000000-0005-0000-0000-0000BF320000}"/>
    <cellStyle name="Normal 3 5 2 5 3 2" xfId="6196" xr:uid="{00000000-0005-0000-0000-0000C0320000}"/>
    <cellStyle name="Normal 3 5 2 5 3 2 2" xfId="13392" xr:uid="{00000000-0005-0000-0000-0000C1320000}"/>
    <cellStyle name="Normal 3 5 2 5 3 3" xfId="9794" xr:uid="{00000000-0005-0000-0000-0000C2320000}"/>
    <cellStyle name="Normal 3 5 2 5 4" xfId="4444" xr:uid="{00000000-0005-0000-0000-0000C3320000}"/>
    <cellStyle name="Normal 3 5 2 5 4 2" xfId="11640" xr:uid="{00000000-0005-0000-0000-0000C4320000}"/>
    <cellStyle name="Normal 3 5 2 5 5" xfId="8042" xr:uid="{00000000-0005-0000-0000-0000C5320000}"/>
    <cellStyle name="Normal 3 5 2 6" xfId="1138" xr:uid="{00000000-0005-0000-0000-0000C6320000}"/>
    <cellStyle name="Normal 3 5 2 6 2" xfId="2890" xr:uid="{00000000-0005-0000-0000-0000C7320000}"/>
    <cellStyle name="Normal 3 5 2 6 2 2" xfId="6488" xr:uid="{00000000-0005-0000-0000-0000C8320000}"/>
    <cellStyle name="Normal 3 5 2 6 2 2 2" xfId="13684" xr:uid="{00000000-0005-0000-0000-0000C9320000}"/>
    <cellStyle name="Normal 3 5 2 6 2 3" xfId="10086" xr:uid="{00000000-0005-0000-0000-0000CA320000}"/>
    <cellStyle name="Normal 3 5 2 6 3" xfId="4736" xr:uid="{00000000-0005-0000-0000-0000CB320000}"/>
    <cellStyle name="Normal 3 5 2 6 3 2" xfId="11932" xr:uid="{00000000-0005-0000-0000-0000CC320000}"/>
    <cellStyle name="Normal 3 5 2 6 4" xfId="8334" xr:uid="{00000000-0005-0000-0000-0000CD320000}"/>
    <cellStyle name="Normal 3 5 2 7" xfId="2014" xr:uid="{00000000-0005-0000-0000-0000CE320000}"/>
    <cellStyle name="Normal 3 5 2 7 2" xfId="5612" xr:uid="{00000000-0005-0000-0000-0000CF320000}"/>
    <cellStyle name="Normal 3 5 2 7 2 2" xfId="12808" xr:uid="{00000000-0005-0000-0000-0000D0320000}"/>
    <cellStyle name="Normal 3 5 2 7 3" xfId="9210" xr:uid="{00000000-0005-0000-0000-0000D1320000}"/>
    <cellStyle name="Normal 3 5 2 8" xfId="3780" xr:uid="{00000000-0005-0000-0000-0000D2320000}"/>
    <cellStyle name="Normal 3 5 2 8 2" xfId="7378" xr:uid="{00000000-0005-0000-0000-0000D3320000}"/>
    <cellStyle name="Normal 3 5 2 8 2 2" xfId="14574" xr:uid="{00000000-0005-0000-0000-0000D4320000}"/>
    <cellStyle name="Normal 3 5 2 8 3" xfId="10976" xr:uid="{00000000-0005-0000-0000-0000D5320000}"/>
    <cellStyle name="Normal 3 5 2 9" xfId="3860" xr:uid="{00000000-0005-0000-0000-0000D6320000}"/>
    <cellStyle name="Normal 3 5 2 9 2" xfId="11056" xr:uid="{00000000-0005-0000-0000-0000D7320000}"/>
    <cellStyle name="Normal 3 5 3" xfId="99" xr:uid="{00000000-0005-0000-0000-0000D8320000}"/>
    <cellStyle name="Normal 3 5 3 10" xfId="7480" xr:uid="{00000000-0005-0000-0000-0000D9320000}"/>
    <cellStyle name="Normal 3 5 3 11" xfId="275" xr:uid="{00000000-0005-0000-0000-0000DA320000}"/>
    <cellStyle name="Normal 3 5 3 12" xfId="193" xr:uid="{00000000-0005-0000-0000-0000DB320000}"/>
    <cellStyle name="Normal 3 5 3 2" xfId="360" xr:uid="{00000000-0005-0000-0000-0000DC320000}"/>
    <cellStyle name="Normal 3 5 3 2 2" xfId="507" xr:uid="{00000000-0005-0000-0000-0000DD320000}"/>
    <cellStyle name="Normal 3 5 3 2 2 2" xfId="799" xr:uid="{00000000-0005-0000-0000-0000DE320000}"/>
    <cellStyle name="Normal 3 5 3 2 2 2 2" xfId="1678" xr:uid="{00000000-0005-0000-0000-0000DF320000}"/>
    <cellStyle name="Normal 3 5 3 2 2 2 2 2" xfId="3430" xr:uid="{00000000-0005-0000-0000-0000E0320000}"/>
    <cellStyle name="Normal 3 5 3 2 2 2 2 2 2" xfId="7028" xr:uid="{00000000-0005-0000-0000-0000E1320000}"/>
    <cellStyle name="Normal 3 5 3 2 2 2 2 2 2 2" xfId="14224" xr:uid="{00000000-0005-0000-0000-0000E2320000}"/>
    <cellStyle name="Normal 3 5 3 2 2 2 2 2 3" xfId="10626" xr:uid="{00000000-0005-0000-0000-0000E3320000}"/>
    <cellStyle name="Normal 3 5 3 2 2 2 2 3" xfId="5276" xr:uid="{00000000-0005-0000-0000-0000E4320000}"/>
    <cellStyle name="Normal 3 5 3 2 2 2 2 3 2" xfId="12472" xr:uid="{00000000-0005-0000-0000-0000E5320000}"/>
    <cellStyle name="Normal 3 5 3 2 2 2 2 4" xfId="8874" xr:uid="{00000000-0005-0000-0000-0000E6320000}"/>
    <cellStyle name="Normal 3 5 3 2 2 2 3" xfId="2554" xr:uid="{00000000-0005-0000-0000-0000E7320000}"/>
    <cellStyle name="Normal 3 5 3 2 2 2 3 2" xfId="6152" xr:uid="{00000000-0005-0000-0000-0000E8320000}"/>
    <cellStyle name="Normal 3 5 3 2 2 2 3 2 2" xfId="13348" xr:uid="{00000000-0005-0000-0000-0000E9320000}"/>
    <cellStyle name="Normal 3 5 3 2 2 2 3 3" xfId="9750" xr:uid="{00000000-0005-0000-0000-0000EA320000}"/>
    <cellStyle name="Normal 3 5 3 2 2 2 4" xfId="4400" xr:uid="{00000000-0005-0000-0000-0000EB320000}"/>
    <cellStyle name="Normal 3 5 3 2 2 2 4 2" xfId="11596" xr:uid="{00000000-0005-0000-0000-0000EC320000}"/>
    <cellStyle name="Normal 3 5 3 2 2 2 5" xfId="7998" xr:uid="{00000000-0005-0000-0000-0000ED320000}"/>
    <cellStyle name="Normal 3 5 3 2 2 3" xfId="1094" xr:uid="{00000000-0005-0000-0000-0000EE320000}"/>
    <cellStyle name="Normal 3 5 3 2 2 3 2" xfId="1970" xr:uid="{00000000-0005-0000-0000-0000EF320000}"/>
    <cellStyle name="Normal 3 5 3 2 2 3 2 2" xfId="3722" xr:uid="{00000000-0005-0000-0000-0000F0320000}"/>
    <cellStyle name="Normal 3 5 3 2 2 3 2 2 2" xfId="7320" xr:uid="{00000000-0005-0000-0000-0000F1320000}"/>
    <cellStyle name="Normal 3 5 3 2 2 3 2 2 2 2" xfId="14516" xr:uid="{00000000-0005-0000-0000-0000F2320000}"/>
    <cellStyle name="Normal 3 5 3 2 2 3 2 2 3" xfId="10918" xr:uid="{00000000-0005-0000-0000-0000F3320000}"/>
    <cellStyle name="Normal 3 5 3 2 2 3 2 3" xfId="5568" xr:uid="{00000000-0005-0000-0000-0000F4320000}"/>
    <cellStyle name="Normal 3 5 3 2 2 3 2 3 2" xfId="12764" xr:uid="{00000000-0005-0000-0000-0000F5320000}"/>
    <cellStyle name="Normal 3 5 3 2 2 3 2 4" xfId="9166" xr:uid="{00000000-0005-0000-0000-0000F6320000}"/>
    <cellStyle name="Normal 3 5 3 2 2 3 3" xfId="2846" xr:uid="{00000000-0005-0000-0000-0000F7320000}"/>
    <cellStyle name="Normal 3 5 3 2 2 3 3 2" xfId="6444" xr:uid="{00000000-0005-0000-0000-0000F8320000}"/>
    <cellStyle name="Normal 3 5 3 2 2 3 3 2 2" xfId="13640" xr:uid="{00000000-0005-0000-0000-0000F9320000}"/>
    <cellStyle name="Normal 3 5 3 2 2 3 3 3" xfId="10042" xr:uid="{00000000-0005-0000-0000-0000FA320000}"/>
    <cellStyle name="Normal 3 5 3 2 2 3 4" xfId="4692" xr:uid="{00000000-0005-0000-0000-0000FB320000}"/>
    <cellStyle name="Normal 3 5 3 2 2 3 4 2" xfId="11888" xr:uid="{00000000-0005-0000-0000-0000FC320000}"/>
    <cellStyle name="Normal 3 5 3 2 2 3 5" xfId="8290" xr:uid="{00000000-0005-0000-0000-0000FD320000}"/>
    <cellStyle name="Normal 3 5 3 2 2 4" xfId="1386" xr:uid="{00000000-0005-0000-0000-0000FE320000}"/>
    <cellStyle name="Normal 3 5 3 2 2 4 2" xfId="3138" xr:uid="{00000000-0005-0000-0000-0000FF320000}"/>
    <cellStyle name="Normal 3 5 3 2 2 4 2 2" xfId="6736" xr:uid="{00000000-0005-0000-0000-000000330000}"/>
    <cellStyle name="Normal 3 5 3 2 2 4 2 2 2" xfId="13932" xr:uid="{00000000-0005-0000-0000-000001330000}"/>
    <cellStyle name="Normal 3 5 3 2 2 4 2 3" xfId="10334" xr:uid="{00000000-0005-0000-0000-000002330000}"/>
    <cellStyle name="Normal 3 5 3 2 2 4 3" xfId="4984" xr:uid="{00000000-0005-0000-0000-000003330000}"/>
    <cellStyle name="Normal 3 5 3 2 2 4 3 2" xfId="12180" xr:uid="{00000000-0005-0000-0000-000004330000}"/>
    <cellStyle name="Normal 3 5 3 2 2 4 4" xfId="8582" xr:uid="{00000000-0005-0000-0000-000005330000}"/>
    <cellStyle name="Normal 3 5 3 2 2 5" xfId="2262" xr:uid="{00000000-0005-0000-0000-000006330000}"/>
    <cellStyle name="Normal 3 5 3 2 2 5 2" xfId="5860" xr:uid="{00000000-0005-0000-0000-000007330000}"/>
    <cellStyle name="Normal 3 5 3 2 2 5 2 2" xfId="13056" xr:uid="{00000000-0005-0000-0000-000008330000}"/>
    <cellStyle name="Normal 3 5 3 2 2 5 3" xfId="9458" xr:uid="{00000000-0005-0000-0000-000009330000}"/>
    <cellStyle name="Normal 3 5 3 2 2 6" xfId="4108" xr:uid="{00000000-0005-0000-0000-00000A330000}"/>
    <cellStyle name="Normal 3 5 3 2 2 6 2" xfId="11304" xr:uid="{00000000-0005-0000-0000-00000B330000}"/>
    <cellStyle name="Normal 3 5 3 2 2 7" xfId="7706" xr:uid="{00000000-0005-0000-0000-00000C330000}"/>
    <cellStyle name="Normal 3 5 3 2 3" xfId="653" xr:uid="{00000000-0005-0000-0000-00000D330000}"/>
    <cellStyle name="Normal 3 5 3 2 3 2" xfId="1532" xr:uid="{00000000-0005-0000-0000-00000E330000}"/>
    <cellStyle name="Normal 3 5 3 2 3 2 2" xfId="3284" xr:uid="{00000000-0005-0000-0000-00000F330000}"/>
    <cellStyle name="Normal 3 5 3 2 3 2 2 2" xfId="6882" xr:uid="{00000000-0005-0000-0000-000010330000}"/>
    <cellStyle name="Normal 3 5 3 2 3 2 2 2 2" xfId="14078" xr:uid="{00000000-0005-0000-0000-000011330000}"/>
    <cellStyle name="Normal 3 5 3 2 3 2 2 3" xfId="10480" xr:uid="{00000000-0005-0000-0000-000012330000}"/>
    <cellStyle name="Normal 3 5 3 2 3 2 3" xfId="5130" xr:uid="{00000000-0005-0000-0000-000013330000}"/>
    <cellStyle name="Normal 3 5 3 2 3 2 3 2" xfId="12326" xr:uid="{00000000-0005-0000-0000-000014330000}"/>
    <cellStyle name="Normal 3 5 3 2 3 2 4" xfId="8728" xr:uid="{00000000-0005-0000-0000-000015330000}"/>
    <cellStyle name="Normal 3 5 3 2 3 3" xfId="2408" xr:uid="{00000000-0005-0000-0000-000016330000}"/>
    <cellStyle name="Normal 3 5 3 2 3 3 2" xfId="6006" xr:uid="{00000000-0005-0000-0000-000017330000}"/>
    <cellStyle name="Normal 3 5 3 2 3 3 2 2" xfId="13202" xr:uid="{00000000-0005-0000-0000-000018330000}"/>
    <cellStyle name="Normal 3 5 3 2 3 3 3" xfId="9604" xr:uid="{00000000-0005-0000-0000-000019330000}"/>
    <cellStyle name="Normal 3 5 3 2 3 4" xfId="4254" xr:uid="{00000000-0005-0000-0000-00001A330000}"/>
    <cellStyle name="Normal 3 5 3 2 3 4 2" xfId="11450" xr:uid="{00000000-0005-0000-0000-00001B330000}"/>
    <cellStyle name="Normal 3 5 3 2 3 5" xfId="7852" xr:uid="{00000000-0005-0000-0000-00001C330000}"/>
    <cellStyle name="Normal 3 5 3 2 4" xfId="948" xr:uid="{00000000-0005-0000-0000-00001D330000}"/>
    <cellStyle name="Normal 3 5 3 2 4 2" xfId="1824" xr:uid="{00000000-0005-0000-0000-00001E330000}"/>
    <cellStyle name="Normal 3 5 3 2 4 2 2" xfId="3576" xr:uid="{00000000-0005-0000-0000-00001F330000}"/>
    <cellStyle name="Normal 3 5 3 2 4 2 2 2" xfId="7174" xr:uid="{00000000-0005-0000-0000-000020330000}"/>
    <cellStyle name="Normal 3 5 3 2 4 2 2 2 2" xfId="14370" xr:uid="{00000000-0005-0000-0000-000021330000}"/>
    <cellStyle name="Normal 3 5 3 2 4 2 2 3" xfId="10772" xr:uid="{00000000-0005-0000-0000-000022330000}"/>
    <cellStyle name="Normal 3 5 3 2 4 2 3" xfId="5422" xr:uid="{00000000-0005-0000-0000-000023330000}"/>
    <cellStyle name="Normal 3 5 3 2 4 2 3 2" xfId="12618" xr:uid="{00000000-0005-0000-0000-000024330000}"/>
    <cellStyle name="Normal 3 5 3 2 4 2 4" xfId="9020" xr:uid="{00000000-0005-0000-0000-000025330000}"/>
    <cellStyle name="Normal 3 5 3 2 4 3" xfId="2700" xr:uid="{00000000-0005-0000-0000-000026330000}"/>
    <cellStyle name="Normal 3 5 3 2 4 3 2" xfId="6298" xr:uid="{00000000-0005-0000-0000-000027330000}"/>
    <cellStyle name="Normal 3 5 3 2 4 3 2 2" xfId="13494" xr:uid="{00000000-0005-0000-0000-000028330000}"/>
    <cellStyle name="Normal 3 5 3 2 4 3 3" xfId="9896" xr:uid="{00000000-0005-0000-0000-000029330000}"/>
    <cellStyle name="Normal 3 5 3 2 4 4" xfId="4546" xr:uid="{00000000-0005-0000-0000-00002A330000}"/>
    <cellStyle name="Normal 3 5 3 2 4 4 2" xfId="11742" xr:uid="{00000000-0005-0000-0000-00002B330000}"/>
    <cellStyle name="Normal 3 5 3 2 4 5" xfId="8144" xr:uid="{00000000-0005-0000-0000-00002C330000}"/>
    <cellStyle name="Normal 3 5 3 2 5" xfId="1240" xr:uid="{00000000-0005-0000-0000-00002D330000}"/>
    <cellStyle name="Normal 3 5 3 2 5 2" xfId="2992" xr:uid="{00000000-0005-0000-0000-00002E330000}"/>
    <cellStyle name="Normal 3 5 3 2 5 2 2" xfId="6590" xr:uid="{00000000-0005-0000-0000-00002F330000}"/>
    <cellStyle name="Normal 3 5 3 2 5 2 2 2" xfId="13786" xr:uid="{00000000-0005-0000-0000-000030330000}"/>
    <cellStyle name="Normal 3 5 3 2 5 2 3" xfId="10188" xr:uid="{00000000-0005-0000-0000-000031330000}"/>
    <cellStyle name="Normal 3 5 3 2 5 3" xfId="4838" xr:uid="{00000000-0005-0000-0000-000032330000}"/>
    <cellStyle name="Normal 3 5 3 2 5 3 2" xfId="12034" xr:uid="{00000000-0005-0000-0000-000033330000}"/>
    <cellStyle name="Normal 3 5 3 2 5 4" xfId="8436" xr:uid="{00000000-0005-0000-0000-000034330000}"/>
    <cellStyle name="Normal 3 5 3 2 6" xfId="2116" xr:uid="{00000000-0005-0000-0000-000035330000}"/>
    <cellStyle name="Normal 3 5 3 2 6 2" xfId="5714" xr:uid="{00000000-0005-0000-0000-000036330000}"/>
    <cellStyle name="Normal 3 5 3 2 6 2 2" xfId="12910" xr:uid="{00000000-0005-0000-0000-000037330000}"/>
    <cellStyle name="Normal 3 5 3 2 6 3" xfId="9312" xr:uid="{00000000-0005-0000-0000-000038330000}"/>
    <cellStyle name="Normal 3 5 3 2 7" xfId="3962" xr:uid="{00000000-0005-0000-0000-000039330000}"/>
    <cellStyle name="Normal 3 5 3 2 7 2" xfId="11158" xr:uid="{00000000-0005-0000-0000-00003A330000}"/>
    <cellStyle name="Normal 3 5 3 2 8" xfId="7560" xr:uid="{00000000-0005-0000-0000-00003B330000}"/>
    <cellStyle name="Normal 3 5 3 3" xfId="427" xr:uid="{00000000-0005-0000-0000-00003C330000}"/>
    <cellStyle name="Normal 3 5 3 3 2" xfId="719" xr:uid="{00000000-0005-0000-0000-00003D330000}"/>
    <cellStyle name="Normal 3 5 3 3 2 2" xfId="1598" xr:uid="{00000000-0005-0000-0000-00003E330000}"/>
    <cellStyle name="Normal 3 5 3 3 2 2 2" xfId="3350" xr:uid="{00000000-0005-0000-0000-00003F330000}"/>
    <cellStyle name="Normal 3 5 3 3 2 2 2 2" xfId="6948" xr:uid="{00000000-0005-0000-0000-000040330000}"/>
    <cellStyle name="Normal 3 5 3 3 2 2 2 2 2" xfId="14144" xr:uid="{00000000-0005-0000-0000-000041330000}"/>
    <cellStyle name="Normal 3 5 3 3 2 2 2 3" xfId="10546" xr:uid="{00000000-0005-0000-0000-000042330000}"/>
    <cellStyle name="Normal 3 5 3 3 2 2 3" xfId="5196" xr:uid="{00000000-0005-0000-0000-000043330000}"/>
    <cellStyle name="Normal 3 5 3 3 2 2 3 2" xfId="12392" xr:uid="{00000000-0005-0000-0000-000044330000}"/>
    <cellStyle name="Normal 3 5 3 3 2 2 4" xfId="8794" xr:uid="{00000000-0005-0000-0000-000045330000}"/>
    <cellStyle name="Normal 3 5 3 3 2 3" xfId="2474" xr:uid="{00000000-0005-0000-0000-000046330000}"/>
    <cellStyle name="Normal 3 5 3 3 2 3 2" xfId="6072" xr:uid="{00000000-0005-0000-0000-000047330000}"/>
    <cellStyle name="Normal 3 5 3 3 2 3 2 2" xfId="13268" xr:uid="{00000000-0005-0000-0000-000048330000}"/>
    <cellStyle name="Normal 3 5 3 3 2 3 3" xfId="9670" xr:uid="{00000000-0005-0000-0000-000049330000}"/>
    <cellStyle name="Normal 3 5 3 3 2 4" xfId="4320" xr:uid="{00000000-0005-0000-0000-00004A330000}"/>
    <cellStyle name="Normal 3 5 3 3 2 4 2" xfId="11516" xr:uid="{00000000-0005-0000-0000-00004B330000}"/>
    <cellStyle name="Normal 3 5 3 3 2 5" xfId="7918" xr:uid="{00000000-0005-0000-0000-00004C330000}"/>
    <cellStyle name="Normal 3 5 3 3 3" xfId="1014" xr:uid="{00000000-0005-0000-0000-00004D330000}"/>
    <cellStyle name="Normal 3 5 3 3 3 2" xfId="1890" xr:uid="{00000000-0005-0000-0000-00004E330000}"/>
    <cellStyle name="Normal 3 5 3 3 3 2 2" xfId="3642" xr:uid="{00000000-0005-0000-0000-00004F330000}"/>
    <cellStyle name="Normal 3 5 3 3 3 2 2 2" xfId="7240" xr:uid="{00000000-0005-0000-0000-000050330000}"/>
    <cellStyle name="Normal 3 5 3 3 3 2 2 2 2" xfId="14436" xr:uid="{00000000-0005-0000-0000-000051330000}"/>
    <cellStyle name="Normal 3 5 3 3 3 2 2 3" xfId="10838" xr:uid="{00000000-0005-0000-0000-000052330000}"/>
    <cellStyle name="Normal 3 5 3 3 3 2 3" xfId="5488" xr:uid="{00000000-0005-0000-0000-000053330000}"/>
    <cellStyle name="Normal 3 5 3 3 3 2 3 2" xfId="12684" xr:uid="{00000000-0005-0000-0000-000054330000}"/>
    <cellStyle name="Normal 3 5 3 3 3 2 4" xfId="9086" xr:uid="{00000000-0005-0000-0000-000055330000}"/>
    <cellStyle name="Normal 3 5 3 3 3 3" xfId="2766" xr:uid="{00000000-0005-0000-0000-000056330000}"/>
    <cellStyle name="Normal 3 5 3 3 3 3 2" xfId="6364" xr:uid="{00000000-0005-0000-0000-000057330000}"/>
    <cellStyle name="Normal 3 5 3 3 3 3 2 2" xfId="13560" xr:uid="{00000000-0005-0000-0000-000058330000}"/>
    <cellStyle name="Normal 3 5 3 3 3 3 3" xfId="9962" xr:uid="{00000000-0005-0000-0000-000059330000}"/>
    <cellStyle name="Normal 3 5 3 3 3 4" xfId="4612" xr:uid="{00000000-0005-0000-0000-00005A330000}"/>
    <cellStyle name="Normal 3 5 3 3 3 4 2" xfId="11808" xr:uid="{00000000-0005-0000-0000-00005B330000}"/>
    <cellStyle name="Normal 3 5 3 3 3 5" xfId="8210" xr:uid="{00000000-0005-0000-0000-00005C330000}"/>
    <cellStyle name="Normal 3 5 3 3 4" xfId="1306" xr:uid="{00000000-0005-0000-0000-00005D330000}"/>
    <cellStyle name="Normal 3 5 3 3 4 2" xfId="3058" xr:uid="{00000000-0005-0000-0000-00005E330000}"/>
    <cellStyle name="Normal 3 5 3 3 4 2 2" xfId="6656" xr:uid="{00000000-0005-0000-0000-00005F330000}"/>
    <cellStyle name="Normal 3 5 3 3 4 2 2 2" xfId="13852" xr:uid="{00000000-0005-0000-0000-000060330000}"/>
    <cellStyle name="Normal 3 5 3 3 4 2 3" xfId="10254" xr:uid="{00000000-0005-0000-0000-000061330000}"/>
    <cellStyle name="Normal 3 5 3 3 4 3" xfId="4904" xr:uid="{00000000-0005-0000-0000-000062330000}"/>
    <cellStyle name="Normal 3 5 3 3 4 3 2" xfId="12100" xr:uid="{00000000-0005-0000-0000-000063330000}"/>
    <cellStyle name="Normal 3 5 3 3 4 4" xfId="8502" xr:uid="{00000000-0005-0000-0000-000064330000}"/>
    <cellStyle name="Normal 3 5 3 3 5" xfId="2182" xr:uid="{00000000-0005-0000-0000-000065330000}"/>
    <cellStyle name="Normal 3 5 3 3 5 2" xfId="5780" xr:uid="{00000000-0005-0000-0000-000066330000}"/>
    <cellStyle name="Normal 3 5 3 3 5 2 2" xfId="12976" xr:uid="{00000000-0005-0000-0000-000067330000}"/>
    <cellStyle name="Normal 3 5 3 3 5 3" xfId="9378" xr:uid="{00000000-0005-0000-0000-000068330000}"/>
    <cellStyle name="Normal 3 5 3 3 6" xfId="4028" xr:uid="{00000000-0005-0000-0000-000069330000}"/>
    <cellStyle name="Normal 3 5 3 3 6 2" xfId="11224" xr:uid="{00000000-0005-0000-0000-00006A330000}"/>
    <cellStyle name="Normal 3 5 3 3 7" xfId="7626" xr:uid="{00000000-0005-0000-0000-00006B330000}"/>
    <cellStyle name="Normal 3 5 3 4" xfId="573" xr:uid="{00000000-0005-0000-0000-00006C330000}"/>
    <cellStyle name="Normal 3 5 3 4 2" xfId="1452" xr:uid="{00000000-0005-0000-0000-00006D330000}"/>
    <cellStyle name="Normal 3 5 3 4 2 2" xfId="3204" xr:uid="{00000000-0005-0000-0000-00006E330000}"/>
    <cellStyle name="Normal 3 5 3 4 2 2 2" xfId="6802" xr:uid="{00000000-0005-0000-0000-00006F330000}"/>
    <cellStyle name="Normal 3 5 3 4 2 2 2 2" xfId="13998" xr:uid="{00000000-0005-0000-0000-000070330000}"/>
    <cellStyle name="Normal 3 5 3 4 2 2 3" xfId="10400" xr:uid="{00000000-0005-0000-0000-000071330000}"/>
    <cellStyle name="Normal 3 5 3 4 2 3" xfId="5050" xr:uid="{00000000-0005-0000-0000-000072330000}"/>
    <cellStyle name="Normal 3 5 3 4 2 3 2" xfId="12246" xr:uid="{00000000-0005-0000-0000-000073330000}"/>
    <cellStyle name="Normal 3 5 3 4 2 4" xfId="8648" xr:uid="{00000000-0005-0000-0000-000074330000}"/>
    <cellStyle name="Normal 3 5 3 4 3" xfId="2328" xr:uid="{00000000-0005-0000-0000-000075330000}"/>
    <cellStyle name="Normal 3 5 3 4 3 2" xfId="5926" xr:uid="{00000000-0005-0000-0000-000076330000}"/>
    <cellStyle name="Normal 3 5 3 4 3 2 2" xfId="13122" xr:uid="{00000000-0005-0000-0000-000077330000}"/>
    <cellStyle name="Normal 3 5 3 4 3 3" xfId="9524" xr:uid="{00000000-0005-0000-0000-000078330000}"/>
    <cellStyle name="Normal 3 5 3 4 4" xfId="4174" xr:uid="{00000000-0005-0000-0000-000079330000}"/>
    <cellStyle name="Normal 3 5 3 4 4 2" xfId="11370" xr:uid="{00000000-0005-0000-0000-00007A330000}"/>
    <cellStyle name="Normal 3 5 3 4 5" xfId="7772" xr:uid="{00000000-0005-0000-0000-00007B330000}"/>
    <cellStyle name="Normal 3 5 3 5" xfId="868" xr:uid="{00000000-0005-0000-0000-00007C330000}"/>
    <cellStyle name="Normal 3 5 3 5 2" xfId="1744" xr:uid="{00000000-0005-0000-0000-00007D330000}"/>
    <cellStyle name="Normal 3 5 3 5 2 2" xfId="3496" xr:uid="{00000000-0005-0000-0000-00007E330000}"/>
    <cellStyle name="Normal 3 5 3 5 2 2 2" xfId="7094" xr:uid="{00000000-0005-0000-0000-00007F330000}"/>
    <cellStyle name="Normal 3 5 3 5 2 2 2 2" xfId="14290" xr:uid="{00000000-0005-0000-0000-000080330000}"/>
    <cellStyle name="Normal 3 5 3 5 2 2 3" xfId="10692" xr:uid="{00000000-0005-0000-0000-000081330000}"/>
    <cellStyle name="Normal 3 5 3 5 2 3" xfId="5342" xr:uid="{00000000-0005-0000-0000-000082330000}"/>
    <cellStyle name="Normal 3 5 3 5 2 3 2" xfId="12538" xr:uid="{00000000-0005-0000-0000-000083330000}"/>
    <cellStyle name="Normal 3 5 3 5 2 4" xfId="8940" xr:uid="{00000000-0005-0000-0000-000084330000}"/>
    <cellStyle name="Normal 3 5 3 5 3" xfId="2620" xr:uid="{00000000-0005-0000-0000-000085330000}"/>
    <cellStyle name="Normal 3 5 3 5 3 2" xfId="6218" xr:uid="{00000000-0005-0000-0000-000086330000}"/>
    <cellStyle name="Normal 3 5 3 5 3 2 2" xfId="13414" xr:uid="{00000000-0005-0000-0000-000087330000}"/>
    <cellStyle name="Normal 3 5 3 5 3 3" xfId="9816" xr:uid="{00000000-0005-0000-0000-000088330000}"/>
    <cellStyle name="Normal 3 5 3 5 4" xfId="4466" xr:uid="{00000000-0005-0000-0000-000089330000}"/>
    <cellStyle name="Normal 3 5 3 5 4 2" xfId="11662" xr:uid="{00000000-0005-0000-0000-00008A330000}"/>
    <cellStyle name="Normal 3 5 3 5 5" xfId="8064" xr:uid="{00000000-0005-0000-0000-00008B330000}"/>
    <cellStyle name="Normal 3 5 3 6" xfId="1160" xr:uid="{00000000-0005-0000-0000-00008C330000}"/>
    <cellStyle name="Normal 3 5 3 6 2" xfId="2912" xr:uid="{00000000-0005-0000-0000-00008D330000}"/>
    <cellStyle name="Normal 3 5 3 6 2 2" xfId="6510" xr:uid="{00000000-0005-0000-0000-00008E330000}"/>
    <cellStyle name="Normal 3 5 3 6 2 2 2" xfId="13706" xr:uid="{00000000-0005-0000-0000-00008F330000}"/>
    <cellStyle name="Normal 3 5 3 6 2 3" xfId="10108" xr:uid="{00000000-0005-0000-0000-000090330000}"/>
    <cellStyle name="Normal 3 5 3 6 3" xfId="4758" xr:uid="{00000000-0005-0000-0000-000091330000}"/>
    <cellStyle name="Normal 3 5 3 6 3 2" xfId="11954" xr:uid="{00000000-0005-0000-0000-000092330000}"/>
    <cellStyle name="Normal 3 5 3 6 4" xfId="8356" xr:uid="{00000000-0005-0000-0000-000093330000}"/>
    <cellStyle name="Normal 3 5 3 7" xfId="2036" xr:uid="{00000000-0005-0000-0000-000094330000}"/>
    <cellStyle name="Normal 3 5 3 7 2" xfId="5634" xr:uid="{00000000-0005-0000-0000-000095330000}"/>
    <cellStyle name="Normal 3 5 3 7 2 2" xfId="12830" xr:uid="{00000000-0005-0000-0000-000096330000}"/>
    <cellStyle name="Normal 3 5 3 7 3" xfId="9232" xr:uid="{00000000-0005-0000-0000-000097330000}"/>
    <cellStyle name="Normal 3 5 3 8" xfId="3802" xr:uid="{00000000-0005-0000-0000-000098330000}"/>
    <cellStyle name="Normal 3 5 3 8 2" xfId="7400" xr:uid="{00000000-0005-0000-0000-000099330000}"/>
    <cellStyle name="Normal 3 5 3 8 2 2" xfId="14596" xr:uid="{00000000-0005-0000-0000-00009A330000}"/>
    <cellStyle name="Normal 3 5 3 8 3" xfId="10998" xr:uid="{00000000-0005-0000-0000-00009B330000}"/>
    <cellStyle name="Normal 3 5 3 9" xfId="3882" xr:uid="{00000000-0005-0000-0000-00009C330000}"/>
    <cellStyle name="Normal 3 5 3 9 2" xfId="11078" xr:uid="{00000000-0005-0000-0000-00009D330000}"/>
    <cellStyle name="Normal 3 5 4" xfId="100" xr:uid="{00000000-0005-0000-0000-00009E330000}"/>
    <cellStyle name="Normal 3 5 4 10" xfId="291" xr:uid="{00000000-0005-0000-0000-00009F330000}"/>
    <cellStyle name="Normal 3 5 4 11" xfId="207" xr:uid="{00000000-0005-0000-0000-0000A0330000}"/>
    <cellStyle name="Normal 3 5 4 2" xfId="441" xr:uid="{00000000-0005-0000-0000-0000A1330000}"/>
    <cellStyle name="Normal 3 5 4 2 2" xfId="733" xr:uid="{00000000-0005-0000-0000-0000A2330000}"/>
    <cellStyle name="Normal 3 5 4 2 2 2" xfId="1612" xr:uid="{00000000-0005-0000-0000-0000A3330000}"/>
    <cellStyle name="Normal 3 5 4 2 2 2 2" xfId="3364" xr:uid="{00000000-0005-0000-0000-0000A4330000}"/>
    <cellStyle name="Normal 3 5 4 2 2 2 2 2" xfId="6962" xr:uid="{00000000-0005-0000-0000-0000A5330000}"/>
    <cellStyle name="Normal 3 5 4 2 2 2 2 2 2" xfId="14158" xr:uid="{00000000-0005-0000-0000-0000A6330000}"/>
    <cellStyle name="Normal 3 5 4 2 2 2 2 3" xfId="10560" xr:uid="{00000000-0005-0000-0000-0000A7330000}"/>
    <cellStyle name="Normal 3 5 4 2 2 2 3" xfId="5210" xr:uid="{00000000-0005-0000-0000-0000A8330000}"/>
    <cellStyle name="Normal 3 5 4 2 2 2 3 2" xfId="12406" xr:uid="{00000000-0005-0000-0000-0000A9330000}"/>
    <cellStyle name="Normal 3 5 4 2 2 2 4" xfId="8808" xr:uid="{00000000-0005-0000-0000-0000AA330000}"/>
    <cellStyle name="Normal 3 5 4 2 2 3" xfId="2488" xr:uid="{00000000-0005-0000-0000-0000AB330000}"/>
    <cellStyle name="Normal 3 5 4 2 2 3 2" xfId="6086" xr:uid="{00000000-0005-0000-0000-0000AC330000}"/>
    <cellStyle name="Normal 3 5 4 2 2 3 2 2" xfId="13282" xr:uid="{00000000-0005-0000-0000-0000AD330000}"/>
    <cellStyle name="Normal 3 5 4 2 2 3 3" xfId="9684" xr:uid="{00000000-0005-0000-0000-0000AE330000}"/>
    <cellStyle name="Normal 3 5 4 2 2 4" xfId="4334" xr:uid="{00000000-0005-0000-0000-0000AF330000}"/>
    <cellStyle name="Normal 3 5 4 2 2 4 2" xfId="11530" xr:uid="{00000000-0005-0000-0000-0000B0330000}"/>
    <cellStyle name="Normal 3 5 4 2 2 5" xfId="7932" xr:uid="{00000000-0005-0000-0000-0000B1330000}"/>
    <cellStyle name="Normal 3 5 4 2 3" xfId="1028" xr:uid="{00000000-0005-0000-0000-0000B2330000}"/>
    <cellStyle name="Normal 3 5 4 2 3 2" xfId="1904" xr:uid="{00000000-0005-0000-0000-0000B3330000}"/>
    <cellStyle name="Normal 3 5 4 2 3 2 2" xfId="3656" xr:uid="{00000000-0005-0000-0000-0000B4330000}"/>
    <cellStyle name="Normal 3 5 4 2 3 2 2 2" xfId="7254" xr:uid="{00000000-0005-0000-0000-0000B5330000}"/>
    <cellStyle name="Normal 3 5 4 2 3 2 2 2 2" xfId="14450" xr:uid="{00000000-0005-0000-0000-0000B6330000}"/>
    <cellStyle name="Normal 3 5 4 2 3 2 2 3" xfId="10852" xr:uid="{00000000-0005-0000-0000-0000B7330000}"/>
    <cellStyle name="Normal 3 5 4 2 3 2 3" xfId="5502" xr:uid="{00000000-0005-0000-0000-0000B8330000}"/>
    <cellStyle name="Normal 3 5 4 2 3 2 3 2" xfId="12698" xr:uid="{00000000-0005-0000-0000-0000B9330000}"/>
    <cellStyle name="Normal 3 5 4 2 3 2 4" xfId="9100" xr:uid="{00000000-0005-0000-0000-0000BA330000}"/>
    <cellStyle name="Normal 3 5 4 2 3 3" xfId="2780" xr:uid="{00000000-0005-0000-0000-0000BB330000}"/>
    <cellStyle name="Normal 3 5 4 2 3 3 2" xfId="6378" xr:uid="{00000000-0005-0000-0000-0000BC330000}"/>
    <cellStyle name="Normal 3 5 4 2 3 3 2 2" xfId="13574" xr:uid="{00000000-0005-0000-0000-0000BD330000}"/>
    <cellStyle name="Normal 3 5 4 2 3 3 3" xfId="9976" xr:uid="{00000000-0005-0000-0000-0000BE330000}"/>
    <cellStyle name="Normal 3 5 4 2 3 4" xfId="4626" xr:uid="{00000000-0005-0000-0000-0000BF330000}"/>
    <cellStyle name="Normal 3 5 4 2 3 4 2" xfId="11822" xr:uid="{00000000-0005-0000-0000-0000C0330000}"/>
    <cellStyle name="Normal 3 5 4 2 3 5" xfId="8224" xr:uid="{00000000-0005-0000-0000-0000C1330000}"/>
    <cellStyle name="Normal 3 5 4 2 4" xfId="1320" xr:uid="{00000000-0005-0000-0000-0000C2330000}"/>
    <cellStyle name="Normal 3 5 4 2 4 2" xfId="3072" xr:uid="{00000000-0005-0000-0000-0000C3330000}"/>
    <cellStyle name="Normal 3 5 4 2 4 2 2" xfId="6670" xr:uid="{00000000-0005-0000-0000-0000C4330000}"/>
    <cellStyle name="Normal 3 5 4 2 4 2 2 2" xfId="13866" xr:uid="{00000000-0005-0000-0000-0000C5330000}"/>
    <cellStyle name="Normal 3 5 4 2 4 2 3" xfId="10268" xr:uid="{00000000-0005-0000-0000-0000C6330000}"/>
    <cellStyle name="Normal 3 5 4 2 4 3" xfId="4918" xr:uid="{00000000-0005-0000-0000-0000C7330000}"/>
    <cellStyle name="Normal 3 5 4 2 4 3 2" xfId="12114" xr:uid="{00000000-0005-0000-0000-0000C8330000}"/>
    <cellStyle name="Normal 3 5 4 2 4 4" xfId="8516" xr:uid="{00000000-0005-0000-0000-0000C9330000}"/>
    <cellStyle name="Normal 3 5 4 2 5" xfId="2196" xr:uid="{00000000-0005-0000-0000-0000CA330000}"/>
    <cellStyle name="Normal 3 5 4 2 5 2" xfId="5794" xr:uid="{00000000-0005-0000-0000-0000CB330000}"/>
    <cellStyle name="Normal 3 5 4 2 5 2 2" xfId="12990" xr:uid="{00000000-0005-0000-0000-0000CC330000}"/>
    <cellStyle name="Normal 3 5 4 2 5 3" xfId="9392" xr:uid="{00000000-0005-0000-0000-0000CD330000}"/>
    <cellStyle name="Normal 3 5 4 2 6" xfId="4042" xr:uid="{00000000-0005-0000-0000-0000CE330000}"/>
    <cellStyle name="Normal 3 5 4 2 6 2" xfId="11238" xr:uid="{00000000-0005-0000-0000-0000CF330000}"/>
    <cellStyle name="Normal 3 5 4 2 7" xfId="7640" xr:uid="{00000000-0005-0000-0000-0000D0330000}"/>
    <cellStyle name="Normal 3 5 4 3" xfId="587" xr:uid="{00000000-0005-0000-0000-0000D1330000}"/>
    <cellStyle name="Normal 3 5 4 3 2" xfId="1466" xr:uid="{00000000-0005-0000-0000-0000D2330000}"/>
    <cellStyle name="Normal 3 5 4 3 2 2" xfId="3218" xr:uid="{00000000-0005-0000-0000-0000D3330000}"/>
    <cellStyle name="Normal 3 5 4 3 2 2 2" xfId="6816" xr:uid="{00000000-0005-0000-0000-0000D4330000}"/>
    <cellStyle name="Normal 3 5 4 3 2 2 2 2" xfId="14012" xr:uid="{00000000-0005-0000-0000-0000D5330000}"/>
    <cellStyle name="Normal 3 5 4 3 2 2 3" xfId="10414" xr:uid="{00000000-0005-0000-0000-0000D6330000}"/>
    <cellStyle name="Normal 3 5 4 3 2 3" xfId="5064" xr:uid="{00000000-0005-0000-0000-0000D7330000}"/>
    <cellStyle name="Normal 3 5 4 3 2 3 2" xfId="12260" xr:uid="{00000000-0005-0000-0000-0000D8330000}"/>
    <cellStyle name="Normal 3 5 4 3 2 4" xfId="8662" xr:uid="{00000000-0005-0000-0000-0000D9330000}"/>
    <cellStyle name="Normal 3 5 4 3 3" xfId="2342" xr:uid="{00000000-0005-0000-0000-0000DA330000}"/>
    <cellStyle name="Normal 3 5 4 3 3 2" xfId="5940" xr:uid="{00000000-0005-0000-0000-0000DB330000}"/>
    <cellStyle name="Normal 3 5 4 3 3 2 2" xfId="13136" xr:uid="{00000000-0005-0000-0000-0000DC330000}"/>
    <cellStyle name="Normal 3 5 4 3 3 3" xfId="9538" xr:uid="{00000000-0005-0000-0000-0000DD330000}"/>
    <cellStyle name="Normal 3 5 4 3 4" xfId="4188" xr:uid="{00000000-0005-0000-0000-0000DE330000}"/>
    <cellStyle name="Normal 3 5 4 3 4 2" xfId="11384" xr:uid="{00000000-0005-0000-0000-0000DF330000}"/>
    <cellStyle name="Normal 3 5 4 3 5" xfId="7786" xr:uid="{00000000-0005-0000-0000-0000E0330000}"/>
    <cellStyle name="Normal 3 5 4 4" xfId="882" xr:uid="{00000000-0005-0000-0000-0000E1330000}"/>
    <cellStyle name="Normal 3 5 4 4 2" xfId="1758" xr:uid="{00000000-0005-0000-0000-0000E2330000}"/>
    <cellStyle name="Normal 3 5 4 4 2 2" xfId="3510" xr:uid="{00000000-0005-0000-0000-0000E3330000}"/>
    <cellStyle name="Normal 3 5 4 4 2 2 2" xfId="7108" xr:uid="{00000000-0005-0000-0000-0000E4330000}"/>
    <cellStyle name="Normal 3 5 4 4 2 2 2 2" xfId="14304" xr:uid="{00000000-0005-0000-0000-0000E5330000}"/>
    <cellStyle name="Normal 3 5 4 4 2 2 3" xfId="10706" xr:uid="{00000000-0005-0000-0000-0000E6330000}"/>
    <cellStyle name="Normal 3 5 4 4 2 3" xfId="5356" xr:uid="{00000000-0005-0000-0000-0000E7330000}"/>
    <cellStyle name="Normal 3 5 4 4 2 3 2" xfId="12552" xr:uid="{00000000-0005-0000-0000-0000E8330000}"/>
    <cellStyle name="Normal 3 5 4 4 2 4" xfId="8954" xr:uid="{00000000-0005-0000-0000-0000E9330000}"/>
    <cellStyle name="Normal 3 5 4 4 3" xfId="2634" xr:uid="{00000000-0005-0000-0000-0000EA330000}"/>
    <cellStyle name="Normal 3 5 4 4 3 2" xfId="6232" xr:uid="{00000000-0005-0000-0000-0000EB330000}"/>
    <cellStyle name="Normal 3 5 4 4 3 2 2" xfId="13428" xr:uid="{00000000-0005-0000-0000-0000EC330000}"/>
    <cellStyle name="Normal 3 5 4 4 3 3" xfId="9830" xr:uid="{00000000-0005-0000-0000-0000ED330000}"/>
    <cellStyle name="Normal 3 5 4 4 4" xfId="4480" xr:uid="{00000000-0005-0000-0000-0000EE330000}"/>
    <cellStyle name="Normal 3 5 4 4 4 2" xfId="11676" xr:uid="{00000000-0005-0000-0000-0000EF330000}"/>
    <cellStyle name="Normal 3 5 4 4 5" xfId="8078" xr:uid="{00000000-0005-0000-0000-0000F0330000}"/>
    <cellStyle name="Normal 3 5 4 5" xfId="1174" xr:uid="{00000000-0005-0000-0000-0000F1330000}"/>
    <cellStyle name="Normal 3 5 4 5 2" xfId="2926" xr:uid="{00000000-0005-0000-0000-0000F2330000}"/>
    <cellStyle name="Normal 3 5 4 5 2 2" xfId="6524" xr:uid="{00000000-0005-0000-0000-0000F3330000}"/>
    <cellStyle name="Normal 3 5 4 5 2 2 2" xfId="13720" xr:uid="{00000000-0005-0000-0000-0000F4330000}"/>
    <cellStyle name="Normal 3 5 4 5 2 3" xfId="10122" xr:uid="{00000000-0005-0000-0000-0000F5330000}"/>
    <cellStyle name="Normal 3 5 4 5 3" xfId="4772" xr:uid="{00000000-0005-0000-0000-0000F6330000}"/>
    <cellStyle name="Normal 3 5 4 5 3 2" xfId="11968" xr:uid="{00000000-0005-0000-0000-0000F7330000}"/>
    <cellStyle name="Normal 3 5 4 5 4" xfId="8370" xr:uid="{00000000-0005-0000-0000-0000F8330000}"/>
    <cellStyle name="Normal 3 5 4 6" xfId="2050" xr:uid="{00000000-0005-0000-0000-0000F9330000}"/>
    <cellStyle name="Normal 3 5 4 6 2" xfId="5648" xr:uid="{00000000-0005-0000-0000-0000FA330000}"/>
    <cellStyle name="Normal 3 5 4 6 2 2" xfId="12844" xr:uid="{00000000-0005-0000-0000-0000FB330000}"/>
    <cellStyle name="Normal 3 5 4 6 3" xfId="9246" xr:uid="{00000000-0005-0000-0000-0000FC330000}"/>
    <cellStyle name="Normal 3 5 4 7" xfId="3816" xr:uid="{00000000-0005-0000-0000-0000FD330000}"/>
    <cellStyle name="Normal 3 5 4 7 2" xfId="7414" xr:uid="{00000000-0005-0000-0000-0000FE330000}"/>
    <cellStyle name="Normal 3 5 4 7 2 2" xfId="14610" xr:uid="{00000000-0005-0000-0000-0000FF330000}"/>
    <cellStyle name="Normal 3 5 4 7 3" xfId="11012" xr:uid="{00000000-0005-0000-0000-000000340000}"/>
    <cellStyle name="Normal 3 5 4 8" xfId="3896" xr:uid="{00000000-0005-0000-0000-000001340000}"/>
    <cellStyle name="Normal 3 5 4 8 2" xfId="11092" xr:uid="{00000000-0005-0000-0000-000002340000}"/>
    <cellStyle name="Normal 3 5 4 9" xfId="7494" xr:uid="{00000000-0005-0000-0000-000003340000}"/>
    <cellStyle name="Normal 3 5 5" xfId="101" xr:uid="{00000000-0005-0000-0000-000004340000}"/>
    <cellStyle name="Normal 3 5 5 10" xfId="315" xr:uid="{00000000-0005-0000-0000-000005340000}"/>
    <cellStyle name="Normal 3 5 5 11" xfId="149" xr:uid="{00000000-0005-0000-0000-000006340000}"/>
    <cellStyle name="Normal 3 5 5 2" xfId="463" xr:uid="{00000000-0005-0000-0000-000007340000}"/>
    <cellStyle name="Normal 3 5 5 2 2" xfId="755" xr:uid="{00000000-0005-0000-0000-000008340000}"/>
    <cellStyle name="Normal 3 5 5 2 2 2" xfId="1634" xr:uid="{00000000-0005-0000-0000-000009340000}"/>
    <cellStyle name="Normal 3 5 5 2 2 2 2" xfId="3386" xr:uid="{00000000-0005-0000-0000-00000A340000}"/>
    <cellStyle name="Normal 3 5 5 2 2 2 2 2" xfId="6984" xr:uid="{00000000-0005-0000-0000-00000B340000}"/>
    <cellStyle name="Normal 3 5 5 2 2 2 2 2 2" xfId="14180" xr:uid="{00000000-0005-0000-0000-00000C340000}"/>
    <cellStyle name="Normal 3 5 5 2 2 2 2 3" xfId="10582" xr:uid="{00000000-0005-0000-0000-00000D340000}"/>
    <cellStyle name="Normal 3 5 5 2 2 2 3" xfId="5232" xr:uid="{00000000-0005-0000-0000-00000E340000}"/>
    <cellStyle name="Normal 3 5 5 2 2 2 3 2" xfId="12428" xr:uid="{00000000-0005-0000-0000-00000F340000}"/>
    <cellStyle name="Normal 3 5 5 2 2 2 4" xfId="8830" xr:uid="{00000000-0005-0000-0000-000010340000}"/>
    <cellStyle name="Normal 3 5 5 2 2 3" xfId="2510" xr:uid="{00000000-0005-0000-0000-000011340000}"/>
    <cellStyle name="Normal 3 5 5 2 2 3 2" xfId="6108" xr:uid="{00000000-0005-0000-0000-000012340000}"/>
    <cellStyle name="Normal 3 5 5 2 2 3 2 2" xfId="13304" xr:uid="{00000000-0005-0000-0000-000013340000}"/>
    <cellStyle name="Normal 3 5 5 2 2 3 3" xfId="9706" xr:uid="{00000000-0005-0000-0000-000014340000}"/>
    <cellStyle name="Normal 3 5 5 2 2 4" xfId="4356" xr:uid="{00000000-0005-0000-0000-000015340000}"/>
    <cellStyle name="Normal 3 5 5 2 2 4 2" xfId="11552" xr:uid="{00000000-0005-0000-0000-000016340000}"/>
    <cellStyle name="Normal 3 5 5 2 2 5" xfId="7954" xr:uid="{00000000-0005-0000-0000-000017340000}"/>
    <cellStyle name="Normal 3 5 5 2 3" xfId="1050" xr:uid="{00000000-0005-0000-0000-000018340000}"/>
    <cellStyle name="Normal 3 5 5 2 3 2" xfId="1926" xr:uid="{00000000-0005-0000-0000-000019340000}"/>
    <cellStyle name="Normal 3 5 5 2 3 2 2" xfId="3678" xr:uid="{00000000-0005-0000-0000-00001A340000}"/>
    <cellStyle name="Normal 3 5 5 2 3 2 2 2" xfId="7276" xr:uid="{00000000-0005-0000-0000-00001B340000}"/>
    <cellStyle name="Normal 3 5 5 2 3 2 2 2 2" xfId="14472" xr:uid="{00000000-0005-0000-0000-00001C340000}"/>
    <cellStyle name="Normal 3 5 5 2 3 2 2 3" xfId="10874" xr:uid="{00000000-0005-0000-0000-00001D340000}"/>
    <cellStyle name="Normal 3 5 5 2 3 2 3" xfId="5524" xr:uid="{00000000-0005-0000-0000-00001E340000}"/>
    <cellStyle name="Normal 3 5 5 2 3 2 3 2" xfId="12720" xr:uid="{00000000-0005-0000-0000-00001F340000}"/>
    <cellStyle name="Normal 3 5 5 2 3 2 4" xfId="9122" xr:uid="{00000000-0005-0000-0000-000020340000}"/>
    <cellStyle name="Normal 3 5 5 2 3 3" xfId="2802" xr:uid="{00000000-0005-0000-0000-000021340000}"/>
    <cellStyle name="Normal 3 5 5 2 3 3 2" xfId="6400" xr:uid="{00000000-0005-0000-0000-000022340000}"/>
    <cellStyle name="Normal 3 5 5 2 3 3 2 2" xfId="13596" xr:uid="{00000000-0005-0000-0000-000023340000}"/>
    <cellStyle name="Normal 3 5 5 2 3 3 3" xfId="9998" xr:uid="{00000000-0005-0000-0000-000024340000}"/>
    <cellStyle name="Normal 3 5 5 2 3 4" xfId="4648" xr:uid="{00000000-0005-0000-0000-000025340000}"/>
    <cellStyle name="Normal 3 5 5 2 3 4 2" xfId="11844" xr:uid="{00000000-0005-0000-0000-000026340000}"/>
    <cellStyle name="Normal 3 5 5 2 3 5" xfId="8246" xr:uid="{00000000-0005-0000-0000-000027340000}"/>
    <cellStyle name="Normal 3 5 5 2 4" xfId="1342" xr:uid="{00000000-0005-0000-0000-000028340000}"/>
    <cellStyle name="Normal 3 5 5 2 4 2" xfId="3094" xr:uid="{00000000-0005-0000-0000-000029340000}"/>
    <cellStyle name="Normal 3 5 5 2 4 2 2" xfId="6692" xr:uid="{00000000-0005-0000-0000-00002A340000}"/>
    <cellStyle name="Normal 3 5 5 2 4 2 2 2" xfId="13888" xr:uid="{00000000-0005-0000-0000-00002B340000}"/>
    <cellStyle name="Normal 3 5 5 2 4 2 3" xfId="10290" xr:uid="{00000000-0005-0000-0000-00002C340000}"/>
    <cellStyle name="Normal 3 5 5 2 4 3" xfId="4940" xr:uid="{00000000-0005-0000-0000-00002D340000}"/>
    <cellStyle name="Normal 3 5 5 2 4 3 2" xfId="12136" xr:uid="{00000000-0005-0000-0000-00002E340000}"/>
    <cellStyle name="Normal 3 5 5 2 4 4" xfId="8538" xr:uid="{00000000-0005-0000-0000-00002F340000}"/>
    <cellStyle name="Normal 3 5 5 2 5" xfId="2218" xr:uid="{00000000-0005-0000-0000-000030340000}"/>
    <cellStyle name="Normal 3 5 5 2 5 2" xfId="5816" xr:uid="{00000000-0005-0000-0000-000031340000}"/>
    <cellStyle name="Normal 3 5 5 2 5 2 2" xfId="13012" xr:uid="{00000000-0005-0000-0000-000032340000}"/>
    <cellStyle name="Normal 3 5 5 2 5 3" xfId="9414" xr:uid="{00000000-0005-0000-0000-000033340000}"/>
    <cellStyle name="Normal 3 5 5 2 6" xfId="4064" xr:uid="{00000000-0005-0000-0000-000034340000}"/>
    <cellStyle name="Normal 3 5 5 2 6 2" xfId="11260" xr:uid="{00000000-0005-0000-0000-000035340000}"/>
    <cellStyle name="Normal 3 5 5 2 7" xfId="7662" xr:uid="{00000000-0005-0000-0000-000036340000}"/>
    <cellStyle name="Normal 3 5 5 3" xfId="609" xr:uid="{00000000-0005-0000-0000-000037340000}"/>
    <cellStyle name="Normal 3 5 5 3 2" xfId="1488" xr:uid="{00000000-0005-0000-0000-000038340000}"/>
    <cellStyle name="Normal 3 5 5 3 2 2" xfId="3240" xr:uid="{00000000-0005-0000-0000-000039340000}"/>
    <cellStyle name="Normal 3 5 5 3 2 2 2" xfId="6838" xr:uid="{00000000-0005-0000-0000-00003A340000}"/>
    <cellStyle name="Normal 3 5 5 3 2 2 2 2" xfId="14034" xr:uid="{00000000-0005-0000-0000-00003B340000}"/>
    <cellStyle name="Normal 3 5 5 3 2 2 3" xfId="10436" xr:uid="{00000000-0005-0000-0000-00003C340000}"/>
    <cellStyle name="Normal 3 5 5 3 2 3" xfId="5086" xr:uid="{00000000-0005-0000-0000-00003D340000}"/>
    <cellStyle name="Normal 3 5 5 3 2 3 2" xfId="12282" xr:uid="{00000000-0005-0000-0000-00003E340000}"/>
    <cellStyle name="Normal 3 5 5 3 2 4" xfId="8684" xr:uid="{00000000-0005-0000-0000-00003F340000}"/>
    <cellStyle name="Normal 3 5 5 3 3" xfId="2364" xr:uid="{00000000-0005-0000-0000-000040340000}"/>
    <cellStyle name="Normal 3 5 5 3 3 2" xfId="5962" xr:uid="{00000000-0005-0000-0000-000041340000}"/>
    <cellStyle name="Normal 3 5 5 3 3 2 2" xfId="13158" xr:uid="{00000000-0005-0000-0000-000042340000}"/>
    <cellStyle name="Normal 3 5 5 3 3 3" xfId="9560" xr:uid="{00000000-0005-0000-0000-000043340000}"/>
    <cellStyle name="Normal 3 5 5 3 4" xfId="4210" xr:uid="{00000000-0005-0000-0000-000044340000}"/>
    <cellStyle name="Normal 3 5 5 3 4 2" xfId="11406" xr:uid="{00000000-0005-0000-0000-000045340000}"/>
    <cellStyle name="Normal 3 5 5 3 5" xfId="7808" xr:uid="{00000000-0005-0000-0000-000046340000}"/>
    <cellStyle name="Normal 3 5 5 4" xfId="904" xr:uid="{00000000-0005-0000-0000-000047340000}"/>
    <cellStyle name="Normal 3 5 5 4 2" xfId="1780" xr:uid="{00000000-0005-0000-0000-000048340000}"/>
    <cellStyle name="Normal 3 5 5 4 2 2" xfId="3532" xr:uid="{00000000-0005-0000-0000-000049340000}"/>
    <cellStyle name="Normal 3 5 5 4 2 2 2" xfId="7130" xr:uid="{00000000-0005-0000-0000-00004A340000}"/>
    <cellStyle name="Normal 3 5 5 4 2 2 2 2" xfId="14326" xr:uid="{00000000-0005-0000-0000-00004B340000}"/>
    <cellStyle name="Normal 3 5 5 4 2 2 3" xfId="10728" xr:uid="{00000000-0005-0000-0000-00004C340000}"/>
    <cellStyle name="Normal 3 5 5 4 2 3" xfId="5378" xr:uid="{00000000-0005-0000-0000-00004D340000}"/>
    <cellStyle name="Normal 3 5 5 4 2 3 2" xfId="12574" xr:uid="{00000000-0005-0000-0000-00004E340000}"/>
    <cellStyle name="Normal 3 5 5 4 2 4" xfId="8976" xr:uid="{00000000-0005-0000-0000-00004F340000}"/>
    <cellStyle name="Normal 3 5 5 4 3" xfId="2656" xr:uid="{00000000-0005-0000-0000-000050340000}"/>
    <cellStyle name="Normal 3 5 5 4 3 2" xfId="6254" xr:uid="{00000000-0005-0000-0000-000051340000}"/>
    <cellStyle name="Normal 3 5 5 4 3 2 2" xfId="13450" xr:uid="{00000000-0005-0000-0000-000052340000}"/>
    <cellStyle name="Normal 3 5 5 4 3 3" xfId="9852" xr:uid="{00000000-0005-0000-0000-000053340000}"/>
    <cellStyle name="Normal 3 5 5 4 4" xfId="4502" xr:uid="{00000000-0005-0000-0000-000054340000}"/>
    <cellStyle name="Normal 3 5 5 4 4 2" xfId="11698" xr:uid="{00000000-0005-0000-0000-000055340000}"/>
    <cellStyle name="Normal 3 5 5 4 5" xfId="8100" xr:uid="{00000000-0005-0000-0000-000056340000}"/>
    <cellStyle name="Normal 3 5 5 5" xfId="1196" xr:uid="{00000000-0005-0000-0000-000057340000}"/>
    <cellStyle name="Normal 3 5 5 5 2" xfId="2948" xr:uid="{00000000-0005-0000-0000-000058340000}"/>
    <cellStyle name="Normal 3 5 5 5 2 2" xfId="6546" xr:uid="{00000000-0005-0000-0000-000059340000}"/>
    <cellStyle name="Normal 3 5 5 5 2 2 2" xfId="13742" xr:uid="{00000000-0005-0000-0000-00005A340000}"/>
    <cellStyle name="Normal 3 5 5 5 2 3" xfId="10144" xr:uid="{00000000-0005-0000-0000-00005B340000}"/>
    <cellStyle name="Normal 3 5 5 5 3" xfId="4794" xr:uid="{00000000-0005-0000-0000-00005C340000}"/>
    <cellStyle name="Normal 3 5 5 5 3 2" xfId="11990" xr:uid="{00000000-0005-0000-0000-00005D340000}"/>
    <cellStyle name="Normal 3 5 5 5 4" xfId="8392" xr:uid="{00000000-0005-0000-0000-00005E340000}"/>
    <cellStyle name="Normal 3 5 5 6" xfId="2072" xr:uid="{00000000-0005-0000-0000-00005F340000}"/>
    <cellStyle name="Normal 3 5 5 6 2" xfId="5670" xr:uid="{00000000-0005-0000-0000-000060340000}"/>
    <cellStyle name="Normal 3 5 5 6 2 2" xfId="12866" xr:uid="{00000000-0005-0000-0000-000061340000}"/>
    <cellStyle name="Normal 3 5 5 6 3" xfId="9268" xr:uid="{00000000-0005-0000-0000-000062340000}"/>
    <cellStyle name="Normal 3 5 5 7" xfId="3758" xr:uid="{00000000-0005-0000-0000-000063340000}"/>
    <cellStyle name="Normal 3 5 5 7 2" xfId="7356" xr:uid="{00000000-0005-0000-0000-000064340000}"/>
    <cellStyle name="Normal 3 5 5 7 2 2" xfId="14552" xr:uid="{00000000-0005-0000-0000-000065340000}"/>
    <cellStyle name="Normal 3 5 5 7 3" xfId="10954" xr:uid="{00000000-0005-0000-0000-000066340000}"/>
    <cellStyle name="Normal 3 5 5 8" xfId="3918" xr:uid="{00000000-0005-0000-0000-000067340000}"/>
    <cellStyle name="Normal 3 5 5 8 2" xfId="11114" xr:uid="{00000000-0005-0000-0000-000068340000}"/>
    <cellStyle name="Normal 3 5 5 9" xfId="7516" xr:uid="{00000000-0005-0000-0000-000069340000}"/>
    <cellStyle name="Normal 3 5 6" xfId="383" xr:uid="{00000000-0005-0000-0000-00006A340000}"/>
    <cellStyle name="Normal 3 5 6 2" xfId="675" xr:uid="{00000000-0005-0000-0000-00006B340000}"/>
    <cellStyle name="Normal 3 5 6 2 2" xfId="1554" xr:uid="{00000000-0005-0000-0000-00006C340000}"/>
    <cellStyle name="Normal 3 5 6 2 2 2" xfId="3306" xr:uid="{00000000-0005-0000-0000-00006D340000}"/>
    <cellStyle name="Normal 3 5 6 2 2 2 2" xfId="6904" xr:uid="{00000000-0005-0000-0000-00006E340000}"/>
    <cellStyle name="Normal 3 5 6 2 2 2 2 2" xfId="14100" xr:uid="{00000000-0005-0000-0000-00006F340000}"/>
    <cellStyle name="Normal 3 5 6 2 2 2 3" xfId="10502" xr:uid="{00000000-0005-0000-0000-000070340000}"/>
    <cellStyle name="Normal 3 5 6 2 2 3" xfId="5152" xr:uid="{00000000-0005-0000-0000-000071340000}"/>
    <cellStyle name="Normal 3 5 6 2 2 3 2" xfId="12348" xr:uid="{00000000-0005-0000-0000-000072340000}"/>
    <cellStyle name="Normal 3 5 6 2 2 4" xfId="8750" xr:uid="{00000000-0005-0000-0000-000073340000}"/>
    <cellStyle name="Normal 3 5 6 2 3" xfId="2430" xr:uid="{00000000-0005-0000-0000-000074340000}"/>
    <cellStyle name="Normal 3 5 6 2 3 2" xfId="6028" xr:uid="{00000000-0005-0000-0000-000075340000}"/>
    <cellStyle name="Normal 3 5 6 2 3 2 2" xfId="13224" xr:uid="{00000000-0005-0000-0000-000076340000}"/>
    <cellStyle name="Normal 3 5 6 2 3 3" xfId="9626" xr:uid="{00000000-0005-0000-0000-000077340000}"/>
    <cellStyle name="Normal 3 5 6 2 4" xfId="4276" xr:uid="{00000000-0005-0000-0000-000078340000}"/>
    <cellStyle name="Normal 3 5 6 2 4 2" xfId="11472" xr:uid="{00000000-0005-0000-0000-000079340000}"/>
    <cellStyle name="Normal 3 5 6 2 5" xfId="7874" xr:uid="{00000000-0005-0000-0000-00007A340000}"/>
    <cellStyle name="Normal 3 5 6 3" xfId="970" xr:uid="{00000000-0005-0000-0000-00007B340000}"/>
    <cellStyle name="Normal 3 5 6 3 2" xfId="1846" xr:uid="{00000000-0005-0000-0000-00007C340000}"/>
    <cellStyle name="Normal 3 5 6 3 2 2" xfId="3598" xr:uid="{00000000-0005-0000-0000-00007D340000}"/>
    <cellStyle name="Normal 3 5 6 3 2 2 2" xfId="7196" xr:uid="{00000000-0005-0000-0000-00007E340000}"/>
    <cellStyle name="Normal 3 5 6 3 2 2 2 2" xfId="14392" xr:uid="{00000000-0005-0000-0000-00007F340000}"/>
    <cellStyle name="Normal 3 5 6 3 2 2 3" xfId="10794" xr:uid="{00000000-0005-0000-0000-000080340000}"/>
    <cellStyle name="Normal 3 5 6 3 2 3" xfId="5444" xr:uid="{00000000-0005-0000-0000-000081340000}"/>
    <cellStyle name="Normal 3 5 6 3 2 3 2" xfId="12640" xr:uid="{00000000-0005-0000-0000-000082340000}"/>
    <cellStyle name="Normal 3 5 6 3 2 4" xfId="9042" xr:uid="{00000000-0005-0000-0000-000083340000}"/>
    <cellStyle name="Normal 3 5 6 3 3" xfId="2722" xr:uid="{00000000-0005-0000-0000-000084340000}"/>
    <cellStyle name="Normal 3 5 6 3 3 2" xfId="6320" xr:uid="{00000000-0005-0000-0000-000085340000}"/>
    <cellStyle name="Normal 3 5 6 3 3 2 2" xfId="13516" xr:uid="{00000000-0005-0000-0000-000086340000}"/>
    <cellStyle name="Normal 3 5 6 3 3 3" xfId="9918" xr:uid="{00000000-0005-0000-0000-000087340000}"/>
    <cellStyle name="Normal 3 5 6 3 4" xfId="4568" xr:uid="{00000000-0005-0000-0000-000088340000}"/>
    <cellStyle name="Normal 3 5 6 3 4 2" xfId="11764" xr:uid="{00000000-0005-0000-0000-000089340000}"/>
    <cellStyle name="Normal 3 5 6 3 5" xfId="8166" xr:uid="{00000000-0005-0000-0000-00008A340000}"/>
    <cellStyle name="Normal 3 5 6 4" xfId="1262" xr:uid="{00000000-0005-0000-0000-00008B340000}"/>
    <cellStyle name="Normal 3 5 6 4 2" xfId="3014" xr:uid="{00000000-0005-0000-0000-00008C340000}"/>
    <cellStyle name="Normal 3 5 6 4 2 2" xfId="6612" xr:uid="{00000000-0005-0000-0000-00008D340000}"/>
    <cellStyle name="Normal 3 5 6 4 2 2 2" xfId="13808" xr:uid="{00000000-0005-0000-0000-00008E340000}"/>
    <cellStyle name="Normal 3 5 6 4 2 3" xfId="10210" xr:uid="{00000000-0005-0000-0000-00008F340000}"/>
    <cellStyle name="Normal 3 5 6 4 3" xfId="4860" xr:uid="{00000000-0005-0000-0000-000090340000}"/>
    <cellStyle name="Normal 3 5 6 4 3 2" xfId="12056" xr:uid="{00000000-0005-0000-0000-000091340000}"/>
    <cellStyle name="Normal 3 5 6 4 4" xfId="8458" xr:uid="{00000000-0005-0000-0000-000092340000}"/>
    <cellStyle name="Normal 3 5 6 5" xfId="2138" xr:uid="{00000000-0005-0000-0000-000093340000}"/>
    <cellStyle name="Normal 3 5 6 5 2" xfId="5736" xr:uid="{00000000-0005-0000-0000-000094340000}"/>
    <cellStyle name="Normal 3 5 6 5 2 2" xfId="12932" xr:uid="{00000000-0005-0000-0000-000095340000}"/>
    <cellStyle name="Normal 3 5 6 5 3" xfId="9334" xr:uid="{00000000-0005-0000-0000-000096340000}"/>
    <cellStyle name="Normal 3 5 6 6" xfId="3984" xr:uid="{00000000-0005-0000-0000-000097340000}"/>
    <cellStyle name="Normal 3 5 6 6 2" xfId="11180" xr:uid="{00000000-0005-0000-0000-000098340000}"/>
    <cellStyle name="Normal 3 5 6 7" xfId="7582" xr:uid="{00000000-0005-0000-0000-000099340000}"/>
    <cellStyle name="Normal 3 5 7" xfId="529" xr:uid="{00000000-0005-0000-0000-00009A340000}"/>
    <cellStyle name="Normal 3 5 7 2" xfId="1408" xr:uid="{00000000-0005-0000-0000-00009B340000}"/>
    <cellStyle name="Normal 3 5 7 2 2" xfId="3160" xr:uid="{00000000-0005-0000-0000-00009C340000}"/>
    <cellStyle name="Normal 3 5 7 2 2 2" xfId="6758" xr:uid="{00000000-0005-0000-0000-00009D340000}"/>
    <cellStyle name="Normal 3 5 7 2 2 2 2" xfId="13954" xr:uid="{00000000-0005-0000-0000-00009E340000}"/>
    <cellStyle name="Normal 3 5 7 2 2 3" xfId="10356" xr:uid="{00000000-0005-0000-0000-00009F340000}"/>
    <cellStyle name="Normal 3 5 7 2 3" xfId="5006" xr:uid="{00000000-0005-0000-0000-0000A0340000}"/>
    <cellStyle name="Normal 3 5 7 2 3 2" xfId="12202" xr:uid="{00000000-0005-0000-0000-0000A1340000}"/>
    <cellStyle name="Normal 3 5 7 2 4" xfId="8604" xr:uid="{00000000-0005-0000-0000-0000A2340000}"/>
    <cellStyle name="Normal 3 5 7 3" xfId="2284" xr:uid="{00000000-0005-0000-0000-0000A3340000}"/>
    <cellStyle name="Normal 3 5 7 3 2" xfId="5882" xr:uid="{00000000-0005-0000-0000-0000A4340000}"/>
    <cellStyle name="Normal 3 5 7 3 2 2" xfId="13078" xr:uid="{00000000-0005-0000-0000-0000A5340000}"/>
    <cellStyle name="Normal 3 5 7 3 3" xfId="9480" xr:uid="{00000000-0005-0000-0000-0000A6340000}"/>
    <cellStyle name="Normal 3 5 7 4" xfId="4130" xr:uid="{00000000-0005-0000-0000-0000A7340000}"/>
    <cellStyle name="Normal 3 5 7 4 2" xfId="11326" xr:uid="{00000000-0005-0000-0000-0000A8340000}"/>
    <cellStyle name="Normal 3 5 7 5" xfId="7728" xr:uid="{00000000-0005-0000-0000-0000A9340000}"/>
    <cellStyle name="Normal 3 5 8" xfId="824" xr:uid="{00000000-0005-0000-0000-0000AA340000}"/>
    <cellStyle name="Normal 3 5 8 2" xfId="1700" xr:uid="{00000000-0005-0000-0000-0000AB340000}"/>
    <cellStyle name="Normal 3 5 8 2 2" xfId="3452" xr:uid="{00000000-0005-0000-0000-0000AC340000}"/>
    <cellStyle name="Normal 3 5 8 2 2 2" xfId="7050" xr:uid="{00000000-0005-0000-0000-0000AD340000}"/>
    <cellStyle name="Normal 3 5 8 2 2 2 2" xfId="14246" xr:uid="{00000000-0005-0000-0000-0000AE340000}"/>
    <cellStyle name="Normal 3 5 8 2 2 3" xfId="10648" xr:uid="{00000000-0005-0000-0000-0000AF340000}"/>
    <cellStyle name="Normal 3 5 8 2 3" xfId="5298" xr:uid="{00000000-0005-0000-0000-0000B0340000}"/>
    <cellStyle name="Normal 3 5 8 2 3 2" xfId="12494" xr:uid="{00000000-0005-0000-0000-0000B1340000}"/>
    <cellStyle name="Normal 3 5 8 2 4" xfId="8896" xr:uid="{00000000-0005-0000-0000-0000B2340000}"/>
    <cellStyle name="Normal 3 5 8 3" xfId="2576" xr:uid="{00000000-0005-0000-0000-0000B3340000}"/>
    <cellStyle name="Normal 3 5 8 3 2" xfId="6174" xr:uid="{00000000-0005-0000-0000-0000B4340000}"/>
    <cellStyle name="Normal 3 5 8 3 2 2" xfId="13370" xr:uid="{00000000-0005-0000-0000-0000B5340000}"/>
    <cellStyle name="Normal 3 5 8 3 3" xfId="9772" xr:uid="{00000000-0005-0000-0000-0000B6340000}"/>
    <cellStyle name="Normal 3 5 8 4" xfId="4422" xr:uid="{00000000-0005-0000-0000-0000B7340000}"/>
    <cellStyle name="Normal 3 5 8 4 2" xfId="11618" xr:uid="{00000000-0005-0000-0000-0000B8340000}"/>
    <cellStyle name="Normal 3 5 8 5" xfId="8020" xr:uid="{00000000-0005-0000-0000-0000B9340000}"/>
    <cellStyle name="Normal 3 5 9" xfId="1116" xr:uid="{00000000-0005-0000-0000-0000BA340000}"/>
    <cellStyle name="Normal 3 5 9 2" xfId="2868" xr:uid="{00000000-0005-0000-0000-0000BB340000}"/>
    <cellStyle name="Normal 3 5 9 2 2" xfId="6466" xr:uid="{00000000-0005-0000-0000-0000BC340000}"/>
    <cellStyle name="Normal 3 5 9 2 2 2" xfId="13662" xr:uid="{00000000-0005-0000-0000-0000BD340000}"/>
    <cellStyle name="Normal 3 5 9 2 3" xfId="10064" xr:uid="{00000000-0005-0000-0000-0000BE340000}"/>
    <cellStyle name="Normal 3 5 9 3" xfId="4714" xr:uid="{00000000-0005-0000-0000-0000BF340000}"/>
    <cellStyle name="Normal 3 5 9 3 2" xfId="11910" xr:uid="{00000000-0005-0000-0000-0000C0340000}"/>
    <cellStyle name="Normal 3 5 9 4" xfId="8312" xr:uid="{00000000-0005-0000-0000-0000C1340000}"/>
    <cellStyle name="Normal 3 6" xfId="102" xr:uid="{00000000-0005-0000-0000-0000C2340000}"/>
    <cellStyle name="Normal 3 6 10" xfId="3752" xr:uid="{00000000-0005-0000-0000-0000C3340000}"/>
    <cellStyle name="Normal 3 6 10 2" xfId="7350" xr:uid="{00000000-0005-0000-0000-0000C4340000}"/>
    <cellStyle name="Normal 3 6 10 2 2" xfId="14546" xr:uid="{00000000-0005-0000-0000-0000C5340000}"/>
    <cellStyle name="Normal 3 6 10 3" xfId="10948" xr:uid="{00000000-0005-0000-0000-0000C6340000}"/>
    <cellStyle name="Normal 3 6 11" xfId="3832" xr:uid="{00000000-0005-0000-0000-0000C7340000}"/>
    <cellStyle name="Normal 3 6 11 2" xfId="11028" xr:uid="{00000000-0005-0000-0000-0000C8340000}"/>
    <cellStyle name="Normal 3 6 12" xfId="7430" xr:uid="{00000000-0005-0000-0000-0000C9340000}"/>
    <cellStyle name="Normal 3 6 13" xfId="224" xr:uid="{00000000-0005-0000-0000-0000CA340000}"/>
    <cellStyle name="Normal 3 6 14" xfId="143" xr:uid="{00000000-0005-0000-0000-0000CB340000}"/>
    <cellStyle name="Normal 3 6 2" xfId="103" xr:uid="{00000000-0005-0000-0000-0000CC340000}"/>
    <cellStyle name="Normal 3 6 2 10" xfId="7452" xr:uid="{00000000-0005-0000-0000-0000CD340000}"/>
    <cellStyle name="Normal 3 6 2 11" xfId="246" xr:uid="{00000000-0005-0000-0000-0000CE340000}"/>
    <cellStyle name="Normal 3 6 2 12" xfId="165" xr:uid="{00000000-0005-0000-0000-0000CF340000}"/>
    <cellStyle name="Normal 3 6 2 2" xfId="331" xr:uid="{00000000-0005-0000-0000-0000D0340000}"/>
    <cellStyle name="Normal 3 6 2 2 2" xfId="479" xr:uid="{00000000-0005-0000-0000-0000D1340000}"/>
    <cellStyle name="Normal 3 6 2 2 2 2" xfId="771" xr:uid="{00000000-0005-0000-0000-0000D2340000}"/>
    <cellStyle name="Normal 3 6 2 2 2 2 2" xfId="1650" xr:uid="{00000000-0005-0000-0000-0000D3340000}"/>
    <cellStyle name="Normal 3 6 2 2 2 2 2 2" xfId="3402" xr:uid="{00000000-0005-0000-0000-0000D4340000}"/>
    <cellStyle name="Normal 3 6 2 2 2 2 2 2 2" xfId="7000" xr:uid="{00000000-0005-0000-0000-0000D5340000}"/>
    <cellStyle name="Normal 3 6 2 2 2 2 2 2 2 2" xfId="14196" xr:uid="{00000000-0005-0000-0000-0000D6340000}"/>
    <cellStyle name="Normal 3 6 2 2 2 2 2 2 3" xfId="10598" xr:uid="{00000000-0005-0000-0000-0000D7340000}"/>
    <cellStyle name="Normal 3 6 2 2 2 2 2 3" xfId="5248" xr:uid="{00000000-0005-0000-0000-0000D8340000}"/>
    <cellStyle name="Normal 3 6 2 2 2 2 2 3 2" xfId="12444" xr:uid="{00000000-0005-0000-0000-0000D9340000}"/>
    <cellStyle name="Normal 3 6 2 2 2 2 2 4" xfId="8846" xr:uid="{00000000-0005-0000-0000-0000DA340000}"/>
    <cellStyle name="Normal 3 6 2 2 2 2 3" xfId="2526" xr:uid="{00000000-0005-0000-0000-0000DB340000}"/>
    <cellStyle name="Normal 3 6 2 2 2 2 3 2" xfId="6124" xr:uid="{00000000-0005-0000-0000-0000DC340000}"/>
    <cellStyle name="Normal 3 6 2 2 2 2 3 2 2" xfId="13320" xr:uid="{00000000-0005-0000-0000-0000DD340000}"/>
    <cellStyle name="Normal 3 6 2 2 2 2 3 3" xfId="9722" xr:uid="{00000000-0005-0000-0000-0000DE340000}"/>
    <cellStyle name="Normal 3 6 2 2 2 2 4" xfId="4372" xr:uid="{00000000-0005-0000-0000-0000DF340000}"/>
    <cellStyle name="Normal 3 6 2 2 2 2 4 2" xfId="11568" xr:uid="{00000000-0005-0000-0000-0000E0340000}"/>
    <cellStyle name="Normal 3 6 2 2 2 2 5" xfId="7970" xr:uid="{00000000-0005-0000-0000-0000E1340000}"/>
    <cellStyle name="Normal 3 6 2 2 2 3" xfId="1066" xr:uid="{00000000-0005-0000-0000-0000E2340000}"/>
    <cellStyle name="Normal 3 6 2 2 2 3 2" xfId="1942" xr:uid="{00000000-0005-0000-0000-0000E3340000}"/>
    <cellStyle name="Normal 3 6 2 2 2 3 2 2" xfId="3694" xr:uid="{00000000-0005-0000-0000-0000E4340000}"/>
    <cellStyle name="Normal 3 6 2 2 2 3 2 2 2" xfId="7292" xr:uid="{00000000-0005-0000-0000-0000E5340000}"/>
    <cellStyle name="Normal 3 6 2 2 2 3 2 2 2 2" xfId="14488" xr:uid="{00000000-0005-0000-0000-0000E6340000}"/>
    <cellStyle name="Normal 3 6 2 2 2 3 2 2 3" xfId="10890" xr:uid="{00000000-0005-0000-0000-0000E7340000}"/>
    <cellStyle name="Normal 3 6 2 2 2 3 2 3" xfId="5540" xr:uid="{00000000-0005-0000-0000-0000E8340000}"/>
    <cellStyle name="Normal 3 6 2 2 2 3 2 3 2" xfId="12736" xr:uid="{00000000-0005-0000-0000-0000E9340000}"/>
    <cellStyle name="Normal 3 6 2 2 2 3 2 4" xfId="9138" xr:uid="{00000000-0005-0000-0000-0000EA340000}"/>
    <cellStyle name="Normal 3 6 2 2 2 3 3" xfId="2818" xr:uid="{00000000-0005-0000-0000-0000EB340000}"/>
    <cellStyle name="Normal 3 6 2 2 2 3 3 2" xfId="6416" xr:uid="{00000000-0005-0000-0000-0000EC340000}"/>
    <cellStyle name="Normal 3 6 2 2 2 3 3 2 2" xfId="13612" xr:uid="{00000000-0005-0000-0000-0000ED340000}"/>
    <cellStyle name="Normal 3 6 2 2 2 3 3 3" xfId="10014" xr:uid="{00000000-0005-0000-0000-0000EE340000}"/>
    <cellStyle name="Normal 3 6 2 2 2 3 4" xfId="4664" xr:uid="{00000000-0005-0000-0000-0000EF340000}"/>
    <cellStyle name="Normal 3 6 2 2 2 3 4 2" xfId="11860" xr:uid="{00000000-0005-0000-0000-0000F0340000}"/>
    <cellStyle name="Normal 3 6 2 2 2 3 5" xfId="8262" xr:uid="{00000000-0005-0000-0000-0000F1340000}"/>
    <cellStyle name="Normal 3 6 2 2 2 4" xfId="1358" xr:uid="{00000000-0005-0000-0000-0000F2340000}"/>
    <cellStyle name="Normal 3 6 2 2 2 4 2" xfId="3110" xr:uid="{00000000-0005-0000-0000-0000F3340000}"/>
    <cellStyle name="Normal 3 6 2 2 2 4 2 2" xfId="6708" xr:uid="{00000000-0005-0000-0000-0000F4340000}"/>
    <cellStyle name="Normal 3 6 2 2 2 4 2 2 2" xfId="13904" xr:uid="{00000000-0005-0000-0000-0000F5340000}"/>
    <cellStyle name="Normal 3 6 2 2 2 4 2 3" xfId="10306" xr:uid="{00000000-0005-0000-0000-0000F6340000}"/>
    <cellStyle name="Normal 3 6 2 2 2 4 3" xfId="4956" xr:uid="{00000000-0005-0000-0000-0000F7340000}"/>
    <cellStyle name="Normal 3 6 2 2 2 4 3 2" xfId="12152" xr:uid="{00000000-0005-0000-0000-0000F8340000}"/>
    <cellStyle name="Normal 3 6 2 2 2 4 4" xfId="8554" xr:uid="{00000000-0005-0000-0000-0000F9340000}"/>
    <cellStyle name="Normal 3 6 2 2 2 5" xfId="2234" xr:uid="{00000000-0005-0000-0000-0000FA340000}"/>
    <cellStyle name="Normal 3 6 2 2 2 5 2" xfId="5832" xr:uid="{00000000-0005-0000-0000-0000FB340000}"/>
    <cellStyle name="Normal 3 6 2 2 2 5 2 2" xfId="13028" xr:uid="{00000000-0005-0000-0000-0000FC340000}"/>
    <cellStyle name="Normal 3 6 2 2 2 5 3" xfId="9430" xr:uid="{00000000-0005-0000-0000-0000FD340000}"/>
    <cellStyle name="Normal 3 6 2 2 2 6" xfId="4080" xr:uid="{00000000-0005-0000-0000-0000FE340000}"/>
    <cellStyle name="Normal 3 6 2 2 2 6 2" xfId="11276" xr:uid="{00000000-0005-0000-0000-0000FF340000}"/>
    <cellStyle name="Normal 3 6 2 2 2 7" xfId="7678" xr:uid="{00000000-0005-0000-0000-000000350000}"/>
    <cellStyle name="Normal 3 6 2 2 3" xfId="625" xr:uid="{00000000-0005-0000-0000-000001350000}"/>
    <cellStyle name="Normal 3 6 2 2 3 2" xfId="1504" xr:uid="{00000000-0005-0000-0000-000002350000}"/>
    <cellStyle name="Normal 3 6 2 2 3 2 2" xfId="3256" xr:uid="{00000000-0005-0000-0000-000003350000}"/>
    <cellStyle name="Normal 3 6 2 2 3 2 2 2" xfId="6854" xr:uid="{00000000-0005-0000-0000-000004350000}"/>
    <cellStyle name="Normal 3 6 2 2 3 2 2 2 2" xfId="14050" xr:uid="{00000000-0005-0000-0000-000005350000}"/>
    <cellStyle name="Normal 3 6 2 2 3 2 2 3" xfId="10452" xr:uid="{00000000-0005-0000-0000-000006350000}"/>
    <cellStyle name="Normal 3 6 2 2 3 2 3" xfId="5102" xr:uid="{00000000-0005-0000-0000-000007350000}"/>
    <cellStyle name="Normal 3 6 2 2 3 2 3 2" xfId="12298" xr:uid="{00000000-0005-0000-0000-000008350000}"/>
    <cellStyle name="Normal 3 6 2 2 3 2 4" xfId="8700" xr:uid="{00000000-0005-0000-0000-000009350000}"/>
    <cellStyle name="Normal 3 6 2 2 3 3" xfId="2380" xr:uid="{00000000-0005-0000-0000-00000A350000}"/>
    <cellStyle name="Normal 3 6 2 2 3 3 2" xfId="5978" xr:uid="{00000000-0005-0000-0000-00000B350000}"/>
    <cellStyle name="Normal 3 6 2 2 3 3 2 2" xfId="13174" xr:uid="{00000000-0005-0000-0000-00000C350000}"/>
    <cellStyle name="Normal 3 6 2 2 3 3 3" xfId="9576" xr:uid="{00000000-0005-0000-0000-00000D350000}"/>
    <cellStyle name="Normal 3 6 2 2 3 4" xfId="4226" xr:uid="{00000000-0005-0000-0000-00000E350000}"/>
    <cellStyle name="Normal 3 6 2 2 3 4 2" xfId="11422" xr:uid="{00000000-0005-0000-0000-00000F350000}"/>
    <cellStyle name="Normal 3 6 2 2 3 5" xfId="7824" xr:uid="{00000000-0005-0000-0000-000010350000}"/>
    <cellStyle name="Normal 3 6 2 2 4" xfId="920" xr:uid="{00000000-0005-0000-0000-000011350000}"/>
    <cellStyle name="Normal 3 6 2 2 4 2" xfId="1796" xr:uid="{00000000-0005-0000-0000-000012350000}"/>
    <cellStyle name="Normal 3 6 2 2 4 2 2" xfId="3548" xr:uid="{00000000-0005-0000-0000-000013350000}"/>
    <cellStyle name="Normal 3 6 2 2 4 2 2 2" xfId="7146" xr:uid="{00000000-0005-0000-0000-000014350000}"/>
    <cellStyle name="Normal 3 6 2 2 4 2 2 2 2" xfId="14342" xr:uid="{00000000-0005-0000-0000-000015350000}"/>
    <cellStyle name="Normal 3 6 2 2 4 2 2 3" xfId="10744" xr:uid="{00000000-0005-0000-0000-000016350000}"/>
    <cellStyle name="Normal 3 6 2 2 4 2 3" xfId="5394" xr:uid="{00000000-0005-0000-0000-000017350000}"/>
    <cellStyle name="Normal 3 6 2 2 4 2 3 2" xfId="12590" xr:uid="{00000000-0005-0000-0000-000018350000}"/>
    <cellStyle name="Normal 3 6 2 2 4 2 4" xfId="8992" xr:uid="{00000000-0005-0000-0000-000019350000}"/>
    <cellStyle name="Normal 3 6 2 2 4 3" xfId="2672" xr:uid="{00000000-0005-0000-0000-00001A350000}"/>
    <cellStyle name="Normal 3 6 2 2 4 3 2" xfId="6270" xr:uid="{00000000-0005-0000-0000-00001B350000}"/>
    <cellStyle name="Normal 3 6 2 2 4 3 2 2" xfId="13466" xr:uid="{00000000-0005-0000-0000-00001C350000}"/>
    <cellStyle name="Normal 3 6 2 2 4 3 3" xfId="9868" xr:uid="{00000000-0005-0000-0000-00001D350000}"/>
    <cellStyle name="Normal 3 6 2 2 4 4" xfId="4518" xr:uid="{00000000-0005-0000-0000-00001E350000}"/>
    <cellStyle name="Normal 3 6 2 2 4 4 2" xfId="11714" xr:uid="{00000000-0005-0000-0000-00001F350000}"/>
    <cellStyle name="Normal 3 6 2 2 4 5" xfId="8116" xr:uid="{00000000-0005-0000-0000-000020350000}"/>
    <cellStyle name="Normal 3 6 2 2 5" xfId="1212" xr:uid="{00000000-0005-0000-0000-000021350000}"/>
    <cellStyle name="Normal 3 6 2 2 5 2" xfId="2964" xr:uid="{00000000-0005-0000-0000-000022350000}"/>
    <cellStyle name="Normal 3 6 2 2 5 2 2" xfId="6562" xr:uid="{00000000-0005-0000-0000-000023350000}"/>
    <cellStyle name="Normal 3 6 2 2 5 2 2 2" xfId="13758" xr:uid="{00000000-0005-0000-0000-000024350000}"/>
    <cellStyle name="Normal 3 6 2 2 5 2 3" xfId="10160" xr:uid="{00000000-0005-0000-0000-000025350000}"/>
    <cellStyle name="Normal 3 6 2 2 5 3" xfId="4810" xr:uid="{00000000-0005-0000-0000-000026350000}"/>
    <cellStyle name="Normal 3 6 2 2 5 3 2" xfId="12006" xr:uid="{00000000-0005-0000-0000-000027350000}"/>
    <cellStyle name="Normal 3 6 2 2 5 4" xfId="8408" xr:uid="{00000000-0005-0000-0000-000028350000}"/>
    <cellStyle name="Normal 3 6 2 2 6" xfId="2088" xr:uid="{00000000-0005-0000-0000-000029350000}"/>
    <cellStyle name="Normal 3 6 2 2 6 2" xfId="5686" xr:uid="{00000000-0005-0000-0000-00002A350000}"/>
    <cellStyle name="Normal 3 6 2 2 6 2 2" xfId="12882" xr:uid="{00000000-0005-0000-0000-00002B350000}"/>
    <cellStyle name="Normal 3 6 2 2 6 3" xfId="9284" xr:uid="{00000000-0005-0000-0000-00002C350000}"/>
    <cellStyle name="Normal 3 6 2 2 7" xfId="3934" xr:uid="{00000000-0005-0000-0000-00002D350000}"/>
    <cellStyle name="Normal 3 6 2 2 7 2" xfId="11130" xr:uid="{00000000-0005-0000-0000-00002E350000}"/>
    <cellStyle name="Normal 3 6 2 2 8" xfId="7532" xr:uid="{00000000-0005-0000-0000-00002F350000}"/>
    <cellStyle name="Normal 3 6 2 3" xfId="399" xr:uid="{00000000-0005-0000-0000-000030350000}"/>
    <cellStyle name="Normal 3 6 2 3 2" xfId="691" xr:uid="{00000000-0005-0000-0000-000031350000}"/>
    <cellStyle name="Normal 3 6 2 3 2 2" xfId="1570" xr:uid="{00000000-0005-0000-0000-000032350000}"/>
    <cellStyle name="Normal 3 6 2 3 2 2 2" xfId="3322" xr:uid="{00000000-0005-0000-0000-000033350000}"/>
    <cellStyle name="Normal 3 6 2 3 2 2 2 2" xfId="6920" xr:uid="{00000000-0005-0000-0000-000034350000}"/>
    <cellStyle name="Normal 3 6 2 3 2 2 2 2 2" xfId="14116" xr:uid="{00000000-0005-0000-0000-000035350000}"/>
    <cellStyle name="Normal 3 6 2 3 2 2 2 3" xfId="10518" xr:uid="{00000000-0005-0000-0000-000036350000}"/>
    <cellStyle name="Normal 3 6 2 3 2 2 3" xfId="5168" xr:uid="{00000000-0005-0000-0000-000037350000}"/>
    <cellStyle name="Normal 3 6 2 3 2 2 3 2" xfId="12364" xr:uid="{00000000-0005-0000-0000-000038350000}"/>
    <cellStyle name="Normal 3 6 2 3 2 2 4" xfId="8766" xr:uid="{00000000-0005-0000-0000-000039350000}"/>
    <cellStyle name="Normal 3 6 2 3 2 3" xfId="2446" xr:uid="{00000000-0005-0000-0000-00003A350000}"/>
    <cellStyle name="Normal 3 6 2 3 2 3 2" xfId="6044" xr:uid="{00000000-0005-0000-0000-00003B350000}"/>
    <cellStyle name="Normal 3 6 2 3 2 3 2 2" xfId="13240" xr:uid="{00000000-0005-0000-0000-00003C350000}"/>
    <cellStyle name="Normal 3 6 2 3 2 3 3" xfId="9642" xr:uid="{00000000-0005-0000-0000-00003D350000}"/>
    <cellStyle name="Normal 3 6 2 3 2 4" xfId="4292" xr:uid="{00000000-0005-0000-0000-00003E350000}"/>
    <cellStyle name="Normal 3 6 2 3 2 4 2" xfId="11488" xr:uid="{00000000-0005-0000-0000-00003F350000}"/>
    <cellStyle name="Normal 3 6 2 3 2 5" xfId="7890" xr:uid="{00000000-0005-0000-0000-000040350000}"/>
    <cellStyle name="Normal 3 6 2 3 3" xfId="986" xr:uid="{00000000-0005-0000-0000-000041350000}"/>
    <cellStyle name="Normal 3 6 2 3 3 2" xfId="1862" xr:uid="{00000000-0005-0000-0000-000042350000}"/>
    <cellStyle name="Normal 3 6 2 3 3 2 2" xfId="3614" xr:uid="{00000000-0005-0000-0000-000043350000}"/>
    <cellStyle name="Normal 3 6 2 3 3 2 2 2" xfId="7212" xr:uid="{00000000-0005-0000-0000-000044350000}"/>
    <cellStyle name="Normal 3 6 2 3 3 2 2 2 2" xfId="14408" xr:uid="{00000000-0005-0000-0000-000045350000}"/>
    <cellStyle name="Normal 3 6 2 3 3 2 2 3" xfId="10810" xr:uid="{00000000-0005-0000-0000-000046350000}"/>
    <cellStyle name="Normal 3 6 2 3 3 2 3" xfId="5460" xr:uid="{00000000-0005-0000-0000-000047350000}"/>
    <cellStyle name="Normal 3 6 2 3 3 2 3 2" xfId="12656" xr:uid="{00000000-0005-0000-0000-000048350000}"/>
    <cellStyle name="Normal 3 6 2 3 3 2 4" xfId="9058" xr:uid="{00000000-0005-0000-0000-000049350000}"/>
    <cellStyle name="Normal 3 6 2 3 3 3" xfId="2738" xr:uid="{00000000-0005-0000-0000-00004A350000}"/>
    <cellStyle name="Normal 3 6 2 3 3 3 2" xfId="6336" xr:uid="{00000000-0005-0000-0000-00004B350000}"/>
    <cellStyle name="Normal 3 6 2 3 3 3 2 2" xfId="13532" xr:uid="{00000000-0005-0000-0000-00004C350000}"/>
    <cellStyle name="Normal 3 6 2 3 3 3 3" xfId="9934" xr:uid="{00000000-0005-0000-0000-00004D350000}"/>
    <cellStyle name="Normal 3 6 2 3 3 4" xfId="4584" xr:uid="{00000000-0005-0000-0000-00004E350000}"/>
    <cellStyle name="Normal 3 6 2 3 3 4 2" xfId="11780" xr:uid="{00000000-0005-0000-0000-00004F350000}"/>
    <cellStyle name="Normal 3 6 2 3 3 5" xfId="8182" xr:uid="{00000000-0005-0000-0000-000050350000}"/>
    <cellStyle name="Normal 3 6 2 3 4" xfId="1278" xr:uid="{00000000-0005-0000-0000-000051350000}"/>
    <cellStyle name="Normal 3 6 2 3 4 2" xfId="3030" xr:uid="{00000000-0005-0000-0000-000052350000}"/>
    <cellStyle name="Normal 3 6 2 3 4 2 2" xfId="6628" xr:uid="{00000000-0005-0000-0000-000053350000}"/>
    <cellStyle name="Normal 3 6 2 3 4 2 2 2" xfId="13824" xr:uid="{00000000-0005-0000-0000-000054350000}"/>
    <cellStyle name="Normal 3 6 2 3 4 2 3" xfId="10226" xr:uid="{00000000-0005-0000-0000-000055350000}"/>
    <cellStyle name="Normal 3 6 2 3 4 3" xfId="4876" xr:uid="{00000000-0005-0000-0000-000056350000}"/>
    <cellStyle name="Normal 3 6 2 3 4 3 2" xfId="12072" xr:uid="{00000000-0005-0000-0000-000057350000}"/>
    <cellStyle name="Normal 3 6 2 3 4 4" xfId="8474" xr:uid="{00000000-0005-0000-0000-000058350000}"/>
    <cellStyle name="Normal 3 6 2 3 5" xfId="2154" xr:uid="{00000000-0005-0000-0000-000059350000}"/>
    <cellStyle name="Normal 3 6 2 3 5 2" xfId="5752" xr:uid="{00000000-0005-0000-0000-00005A350000}"/>
    <cellStyle name="Normal 3 6 2 3 5 2 2" xfId="12948" xr:uid="{00000000-0005-0000-0000-00005B350000}"/>
    <cellStyle name="Normal 3 6 2 3 5 3" xfId="9350" xr:uid="{00000000-0005-0000-0000-00005C350000}"/>
    <cellStyle name="Normal 3 6 2 3 6" xfId="4000" xr:uid="{00000000-0005-0000-0000-00005D350000}"/>
    <cellStyle name="Normal 3 6 2 3 6 2" xfId="11196" xr:uid="{00000000-0005-0000-0000-00005E350000}"/>
    <cellStyle name="Normal 3 6 2 3 7" xfId="7598" xr:uid="{00000000-0005-0000-0000-00005F350000}"/>
    <cellStyle name="Normal 3 6 2 4" xfId="545" xr:uid="{00000000-0005-0000-0000-000060350000}"/>
    <cellStyle name="Normal 3 6 2 4 2" xfId="1424" xr:uid="{00000000-0005-0000-0000-000061350000}"/>
    <cellStyle name="Normal 3 6 2 4 2 2" xfId="3176" xr:uid="{00000000-0005-0000-0000-000062350000}"/>
    <cellStyle name="Normal 3 6 2 4 2 2 2" xfId="6774" xr:uid="{00000000-0005-0000-0000-000063350000}"/>
    <cellStyle name="Normal 3 6 2 4 2 2 2 2" xfId="13970" xr:uid="{00000000-0005-0000-0000-000064350000}"/>
    <cellStyle name="Normal 3 6 2 4 2 2 3" xfId="10372" xr:uid="{00000000-0005-0000-0000-000065350000}"/>
    <cellStyle name="Normal 3 6 2 4 2 3" xfId="5022" xr:uid="{00000000-0005-0000-0000-000066350000}"/>
    <cellStyle name="Normal 3 6 2 4 2 3 2" xfId="12218" xr:uid="{00000000-0005-0000-0000-000067350000}"/>
    <cellStyle name="Normal 3 6 2 4 2 4" xfId="8620" xr:uid="{00000000-0005-0000-0000-000068350000}"/>
    <cellStyle name="Normal 3 6 2 4 3" xfId="2300" xr:uid="{00000000-0005-0000-0000-000069350000}"/>
    <cellStyle name="Normal 3 6 2 4 3 2" xfId="5898" xr:uid="{00000000-0005-0000-0000-00006A350000}"/>
    <cellStyle name="Normal 3 6 2 4 3 2 2" xfId="13094" xr:uid="{00000000-0005-0000-0000-00006B350000}"/>
    <cellStyle name="Normal 3 6 2 4 3 3" xfId="9496" xr:uid="{00000000-0005-0000-0000-00006C350000}"/>
    <cellStyle name="Normal 3 6 2 4 4" xfId="4146" xr:uid="{00000000-0005-0000-0000-00006D350000}"/>
    <cellStyle name="Normal 3 6 2 4 4 2" xfId="11342" xr:uid="{00000000-0005-0000-0000-00006E350000}"/>
    <cellStyle name="Normal 3 6 2 4 5" xfId="7744" xr:uid="{00000000-0005-0000-0000-00006F350000}"/>
    <cellStyle name="Normal 3 6 2 5" xfId="840" xr:uid="{00000000-0005-0000-0000-000070350000}"/>
    <cellStyle name="Normal 3 6 2 5 2" xfId="1716" xr:uid="{00000000-0005-0000-0000-000071350000}"/>
    <cellStyle name="Normal 3 6 2 5 2 2" xfId="3468" xr:uid="{00000000-0005-0000-0000-000072350000}"/>
    <cellStyle name="Normal 3 6 2 5 2 2 2" xfId="7066" xr:uid="{00000000-0005-0000-0000-000073350000}"/>
    <cellStyle name="Normal 3 6 2 5 2 2 2 2" xfId="14262" xr:uid="{00000000-0005-0000-0000-000074350000}"/>
    <cellStyle name="Normal 3 6 2 5 2 2 3" xfId="10664" xr:uid="{00000000-0005-0000-0000-000075350000}"/>
    <cellStyle name="Normal 3 6 2 5 2 3" xfId="5314" xr:uid="{00000000-0005-0000-0000-000076350000}"/>
    <cellStyle name="Normal 3 6 2 5 2 3 2" xfId="12510" xr:uid="{00000000-0005-0000-0000-000077350000}"/>
    <cellStyle name="Normal 3 6 2 5 2 4" xfId="8912" xr:uid="{00000000-0005-0000-0000-000078350000}"/>
    <cellStyle name="Normal 3 6 2 5 3" xfId="2592" xr:uid="{00000000-0005-0000-0000-000079350000}"/>
    <cellStyle name="Normal 3 6 2 5 3 2" xfId="6190" xr:uid="{00000000-0005-0000-0000-00007A350000}"/>
    <cellStyle name="Normal 3 6 2 5 3 2 2" xfId="13386" xr:uid="{00000000-0005-0000-0000-00007B350000}"/>
    <cellStyle name="Normal 3 6 2 5 3 3" xfId="9788" xr:uid="{00000000-0005-0000-0000-00007C350000}"/>
    <cellStyle name="Normal 3 6 2 5 4" xfId="4438" xr:uid="{00000000-0005-0000-0000-00007D350000}"/>
    <cellStyle name="Normal 3 6 2 5 4 2" xfId="11634" xr:uid="{00000000-0005-0000-0000-00007E350000}"/>
    <cellStyle name="Normal 3 6 2 5 5" xfId="8036" xr:uid="{00000000-0005-0000-0000-00007F350000}"/>
    <cellStyle name="Normal 3 6 2 6" xfId="1132" xr:uid="{00000000-0005-0000-0000-000080350000}"/>
    <cellStyle name="Normal 3 6 2 6 2" xfId="2884" xr:uid="{00000000-0005-0000-0000-000081350000}"/>
    <cellStyle name="Normal 3 6 2 6 2 2" xfId="6482" xr:uid="{00000000-0005-0000-0000-000082350000}"/>
    <cellStyle name="Normal 3 6 2 6 2 2 2" xfId="13678" xr:uid="{00000000-0005-0000-0000-000083350000}"/>
    <cellStyle name="Normal 3 6 2 6 2 3" xfId="10080" xr:uid="{00000000-0005-0000-0000-000084350000}"/>
    <cellStyle name="Normal 3 6 2 6 3" xfId="4730" xr:uid="{00000000-0005-0000-0000-000085350000}"/>
    <cellStyle name="Normal 3 6 2 6 3 2" xfId="11926" xr:uid="{00000000-0005-0000-0000-000086350000}"/>
    <cellStyle name="Normal 3 6 2 6 4" xfId="8328" xr:uid="{00000000-0005-0000-0000-000087350000}"/>
    <cellStyle name="Normal 3 6 2 7" xfId="2008" xr:uid="{00000000-0005-0000-0000-000088350000}"/>
    <cellStyle name="Normal 3 6 2 7 2" xfId="5606" xr:uid="{00000000-0005-0000-0000-000089350000}"/>
    <cellStyle name="Normal 3 6 2 7 2 2" xfId="12802" xr:uid="{00000000-0005-0000-0000-00008A350000}"/>
    <cellStyle name="Normal 3 6 2 7 3" xfId="9204" xr:uid="{00000000-0005-0000-0000-00008B350000}"/>
    <cellStyle name="Normal 3 6 2 8" xfId="3774" xr:uid="{00000000-0005-0000-0000-00008C350000}"/>
    <cellStyle name="Normal 3 6 2 8 2" xfId="7372" xr:uid="{00000000-0005-0000-0000-00008D350000}"/>
    <cellStyle name="Normal 3 6 2 8 2 2" xfId="14568" xr:uid="{00000000-0005-0000-0000-00008E350000}"/>
    <cellStyle name="Normal 3 6 2 8 3" xfId="10970" xr:uid="{00000000-0005-0000-0000-00008F350000}"/>
    <cellStyle name="Normal 3 6 2 9" xfId="3854" xr:uid="{00000000-0005-0000-0000-000090350000}"/>
    <cellStyle name="Normal 3 6 2 9 2" xfId="11050" xr:uid="{00000000-0005-0000-0000-000091350000}"/>
    <cellStyle name="Normal 3 6 3" xfId="104" xr:uid="{00000000-0005-0000-0000-000092350000}"/>
    <cellStyle name="Normal 3 6 3 10" xfId="7474" xr:uid="{00000000-0005-0000-0000-000093350000}"/>
    <cellStyle name="Normal 3 6 3 11" xfId="269" xr:uid="{00000000-0005-0000-0000-000094350000}"/>
    <cellStyle name="Normal 3 6 3 12" xfId="187" xr:uid="{00000000-0005-0000-0000-000095350000}"/>
    <cellStyle name="Normal 3 6 3 2" xfId="354" xr:uid="{00000000-0005-0000-0000-000096350000}"/>
    <cellStyle name="Normal 3 6 3 2 2" xfId="501" xr:uid="{00000000-0005-0000-0000-000097350000}"/>
    <cellStyle name="Normal 3 6 3 2 2 2" xfId="793" xr:uid="{00000000-0005-0000-0000-000098350000}"/>
    <cellStyle name="Normal 3 6 3 2 2 2 2" xfId="1672" xr:uid="{00000000-0005-0000-0000-000099350000}"/>
    <cellStyle name="Normal 3 6 3 2 2 2 2 2" xfId="3424" xr:uid="{00000000-0005-0000-0000-00009A350000}"/>
    <cellStyle name="Normal 3 6 3 2 2 2 2 2 2" xfId="7022" xr:uid="{00000000-0005-0000-0000-00009B350000}"/>
    <cellStyle name="Normal 3 6 3 2 2 2 2 2 2 2" xfId="14218" xr:uid="{00000000-0005-0000-0000-00009C350000}"/>
    <cellStyle name="Normal 3 6 3 2 2 2 2 2 3" xfId="10620" xr:uid="{00000000-0005-0000-0000-00009D350000}"/>
    <cellStyle name="Normal 3 6 3 2 2 2 2 3" xfId="5270" xr:uid="{00000000-0005-0000-0000-00009E350000}"/>
    <cellStyle name="Normal 3 6 3 2 2 2 2 3 2" xfId="12466" xr:uid="{00000000-0005-0000-0000-00009F350000}"/>
    <cellStyle name="Normal 3 6 3 2 2 2 2 4" xfId="8868" xr:uid="{00000000-0005-0000-0000-0000A0350000}"/>
    <cellStyle name="Normal 3 6 3 2 2 2 3" xfId="2548" xr:uid="{00000000-0005-0000-0000-0000A1350000}"/>
    <cellStyle name="Normal 3 6 3 2 2 2 3 2" xfId="6146" xr:uid="{00000000-0005-0000-0000-0000A2350000}"/>
    <cellStyle name="Normal 3 6 3 2 2 2 3 2 2" xfId="13342" xr:uid="{00000000-0005-0000-0000-0000A3350000}"/>
    <cellStyle name="Normal 3 6 3 2 2 2 3 3" xfId="9744" xr:uid="{00000000-0005-0000-0000-0000A4350000}"/>
    <cellStyle name="Normal 3 6 3 2 2 2 4" xfId="4394" xr:uid="{00000000-0005-0000-0000-0000A5350000}"/>
    <cellStyle name="Normal 3 6 3 2 2 2 4 2" xfId="11590" xr:uid="{00000000-0005-0000-0000-0000A6350000}"/>
    <cellStyle name="Normal 3 6 3 2 2 2 5" xfId="7992" xr:uid="{00000000-0005-0000-0000-0000A7350000}"/>
    <cellStyle name="Normal 3 6 3 2 2 3" xfId="1088" xr:uid="{00000000-0005-0000-0000-0000A8350000}"/>
    <cellStyle name="Normal 3 6 3 2 2 3 2" xfId="1964" xr:uid="{00000000-0005-0000-0000-0000A9350000}"/>
    <cellStyle name="Normal 3 6 3 2 2 3 2 2" xfId="3716" xr:uid="{00000000-0005-0000-0000-0000AA350000}"/>
    <cellStyle name="Normal 3 6 3 2 2 3 2 2 2" xfId="7314" xr:uid="{00000000-0005-0000-0000-0000AB350000}"/>
    <cellStyle name="Normal 3 6 3 2 2 3 2 2 2 2" xfId="14510" xr:uid="{00000000-0005-0000-0000-0000AC350000}"/>
    <cellStyle name="Normal 3 6 3 2 2 3 2 2 3" xfId="10912" xr:uid="{00000000-0005-0000-0000-0000AD350000}"/>
    <cellStyle name="Normal 3 6 3 2 2 3 2 3" xfId="5562" xr:uid="{00000000-0005-0000-0000-0000AE350000}"/>
    <cellStyle name="Normal 3 6 3 2 2 3 2 3 2" xfId="12758" xr:uid="{00000000-0005-0000-0000-0000AF350000}"/>
    <cellStyle name="Normal 3 6 3 2 2 3 2 4" xfId="9160" xr:uid="{00000000-0005-0000-0000-0000B0350000}"/>
    <cellStyle name="Normal 3 6 3 2 2 3 3" xfId="2840" xr:uid="{00000000-0005-0000-0000-0000B1350000}"/>
    <cellStyle name="Normal 3 6 3 2 2 3 3 2" xfId="6438" xr:uid="{00000000-0005-0000-0000-0000B2350000}"/>
    <cellStyle name="Normal 3 6 3 2 2 3 3 2 2" xfId="13634" xr:uid="{00000000-0005-0000-0000-0000B3350000}"/>
    <cellStyle name="Normal 3 6 3 2 2 3 3 3" xfId="10036" xr:uid="{00000000-0005-0000-0000-0000B4350000}"/>
    <cellStyle name="Normal 3 6 3 2 2 3 4" xfId="4686" xr:uid="{00000000-0005-0000-0000-0000B5350000}"/>
    <cellStyle name="Normal 3 6 3 2 2 3 4 2" xfId="11882" xr:uid="{00000000-0005-0000-0000-0000B6350000}"/>
    <cellStyle name="Normal 3 6 3 2 2 3 5" xfId="8284" xr:uid="{00000000-0005-0000-0000-0000B7350000}"/>
    <cellStyle name="Normal 3 6 3 2 2 4" xfId="1380" xr:uid="{00000000-0005-0000-0000-0000B8350000}"/>
    <cellStyle name="Normal 3 6 3 2 2 4 2" xfId="3132" xr:uid="{00000000-0005-0000-0000-0000B9350000}"/>
    <cellStyle name="Normal 3 6 3 2 2 4 2 2" xfId="6730" xr:uid="{00000000-0005-0000-0000-0000BA350000}"/>
    <cellStyle name="Normal 3 6 3 2 2 4 2 2 2" xfId="13926" xr:uid="{00000000-0005-0000-0000-0000BB350000}"/>
    <cellStyle name="Normal 3 6 3 2 2 4 2 3" xfId="10328" xr:uid="{00000000-0005-0000-0000-0000BC350000}"/>
    <cellStyle name="Normal 3 6 3 2 2 4 3" xfId="4978" xr:uid="{00000000-0005-0000-0000-0000BD350000}"/>
    <cellStyle name="Normal 3 6 3 2 2 4 3 2" xfId="12174" xr:uid="{00000000-0005-0000-0000-0000BE350000}"/>
    <cellStyle name="Normal 3 6 3 2 2 4 4" xfId="8576" xr:uid="{00000000-0005-0000-0000-0000BF350000}"/>
    <cellStyle name="Normal 3 6 3 2 2 5" xfId="2256" xr:uid="{00000000-0005-0000-0000-0000C0350000}"/>
    <cellStyle name="Normal 3 6 3 2 2 5 2" xfId="5854" xr:uid="{00000000-0005-0000-0000-0000C1350000}"/>
    <cellStyle name="Normal 3 6 3 2 2 5 2 2" xfId="13050" xr:uid="{00000000-0005-0000-0000-0000C2350000}"/>
    <cellStyle name="Normal 3 6 3 2 2 5 3" xfId="9452" xr:uid="{00000000-0005-0000-0000-0000C3350000}"/>
    <cellStyle name="Normal 3 6 3 2 2 6" xfId="4102" xr:uid="{00000000-0005-0000-0000-0000C4350000}"/>
    <cellStyle name="Normal 3 6 3 2 2 6 2" xfId="11298" xr:uid="{00000000-0005-0000-0000-0000C5350000}"/>
    <cellStyle name="Normal 3 6 3 2 2 7" xfId="7700" xr:uid="{00000000-0005-0000-0000-0000C6350000}"/>
    <cellStyle name="Normal 3 6 3 2 3" xfId="647" xr:uid="{00000000-0005-0000-0000-0000C7350000}"/>
    <cellStyle name="Normal 3 6 3 2 3 2" xfId="1526" xr:uid="{00000000-0005-0000-0000-0000C8350000}"/>
    <cellStyle name="Normal 3 6 3 2 3 2 2" xfId="3278" xr:uid="{00000000-0005-0000-0000-0000C9350000}"/>
    <cellStyle name="Normal 3 6 3 2 3 2 2 2" xfId="6876" xr:uid="{00000000-0005-0000-0000-0000CA350000}"/>
    <cellStyle name="Normal 3 6 3 2 3 2 2 2 2" xfId="14072" xr:uid="{00000000-0005-0000-0000-0000CB350000}"/>
    <cellStyle name="Normal 3 6 3 2 3 2 2 3" xfId="10474" xr:uid="{00000000-0005-0000-0000-0000CC350000}"/>
    <cellStyle name="Normal 3 6 3 2 3 2 3" xfId="5124" xr:uid="{00000000-0005-0000-0000-0000CD350000}"/>
    <cellStyle name="Normal 3 6 3 2 3 2 3 2" xfId="12320" xr:uid="{00000000-0005-0000-0000-0000CE350000}"/>
    <cellStyle name="Normal 3 6 3 2 3 2 4" xfId="8722" xr:uid="{00000000-0005-0000-0000-0000CF350000}"/>
    <cellStyle name="Normal 3 6 3 2 3 3" xfId="2402" xr:uid="{00000000-0005-0000-0000-0000D0350000}"/>
    <cellStyle name="Normal 3 6 3 2 3 3 2" xfId="6000" xr:uid="{00000000-0005-0000-0000-0000D1350000}"/>
    <cellStyle name="Normal 3 6 3 2 3 3 2 2" xfId="13196" xr:uid="{00000000-0005-0000-0000-0000D2350000}"/>
    <cellStyle name="Normal 3 6 3 2 3 3 3" xfId="9598" xr:uid="{00000000-0005-0000-0000-0000D3350000}"/>
    <cellStyle name="Normal 3 6 3 2 3 4" xfId="4248" xr:uid="{00000000-0005-0000-0000-0000D4350000}"/>
    <cellStyle name="Normal 3 6 3 2 3 4 2" xfId="11444" xr:uid="{00000000-0005-0000-0000-0000D5350000}"/>
    <cellStyle name="Normal 3 6 3 2 3 5" xfId="7846" xr:uid="{00000000-0005-0000-0000-0000D6350000}"/>
    <cellStyle name="Normal 3 6 3 2 4" xfId="942" xr:uid="{00000000-0005-0000-0000-0000D7350000}"/>
    <cellStyle name="Normal 3 6 3 2 4 2" xfId="1818" xr:uid="{00000000-0005-0000-0000-0000D8350000}"/>
    <cellStyle name="Normal 3 6 3 2 4 2 2" xfId="3570" xr:uid="{00000000-0005-0000-0000-0000D9350000}"/>
    <cellStyle name="Normal 3 6 3 2 4 2 2 2" xfId="7168" xr:uid="{00000000-0005-0000-0000-0000DA350000}"/>
    <cellStyle name="Normal 3 6 3 2 4 2 2 2 2" xfId="14364" xr:uid="{00000000-0005-0000-0000-0000DB350000}"/>
    <cellStyle name="Normal 3 6 3 2 4 2 2 3" xfId="10766" xr:uid="{00000000-0005-0000-0000-0000DC350000}"/>
    <cellStyle name="Normal 3 6 3 2 4 2 3" xfId="5416" xr:uid="{00000000-0005-0000-0000-0000DD350000}"/>
    <cellStyle name="Normal 3 6 3 2 4 2 3 2" xfId="12612" xr:uid="{00000000-0005-0000-0000-0000DE350000}"/>
    <cellStyle name="Normal 3 6 3 2 4 2 4" xfId="9014" xr:uid="{00000000-0005-0000-0000-0000DF350000}"/>
    <cellStyle name="Normal 3 6 3 2 4 3" xfId="2694" xr:uid="{00000000-0005-0000-0000-0000E0350000}"/>
    <cellStyle name="Normal 3 6 3 2 4 3 2" xfId="6292" xr:uid="{00000000-0005-0000-0000-0000E1350000}"/>
    <cellStyle name="Normal 3 6 3 2 4 3 2 2" xfId="13488" xr:uid="{00000000-0005-0000-0000-0000E2350000}"/>
    <cellStyle name="Normal 3 6 3 2 4 3 3" xfId="9890" xr:uid="{00000000-0005-0000-0000-0000E3350000}"/>
    <cellStyle name="Normal 3 6 3 2 4 4" xfId="4540" xr:uid="{00000000-0005-0000-0000-0000E4350000}"/>
    <cellStyle name="Normal 3 6 3 2 4 4 2" xfId="11736" xr:uid="{00000000-0005-0000-0000-0000E5350000}"/>
    <cellStyle name="Normal 3 6 3 2 4 5" xfId="8138" xr:uid="{00000000-0005-0000-0000-0000E6350000}"/>
    <cellStyle name="Normal 3 6 3 2 5" xfId="1234" xr:uid="{00000000-0005-0000-0000-0000E7350000}"/>
    <cellStyle name="Normal 3 6 3 2 5 2" xfId="2986" xr:uid="{00000000-0005-0000-0000-0000E8350000}"/>
    <cellStyle name="Normal 3 6 3 2 5 2 2" xfId="6584" xr:uid="{00000000-0005-0000-0000-0000E9350000}"/>
    <cellStyle name="Normal 3 6 3 2 5 2 2 2" xfId="13780" xr:uid="{00000000-0005-0000-0000-0000EA350000}"/>
    <cellStyle name="Normal 3 6 3 2 5 2 3" xfId="10182" xr:uid="{00000000-0005-0000-0000-0000EB350000}"/>
    <cellStyle name="Normal 3 6 3 2 5 3" xfId="4832" xr:uid="{00000000-0005-0000-0000-0000EC350000}"/>
    <cellStyle name="Normal 3 6 3 2 5 3 2" xfId="12028" xr:uid="{00000000-0005-0000-0000-0000ED350000}"/>
    <cellStyle name="Normal 3 6 3 2 5 4" xfId="8430" xr:uid="{00000000-0005-0000-0000-0000EE350000}"/>
    <cellStyle name="Normal 3 6 3 2 6" xfId="2110" xr:uid="{00000000-0005-0000-0000-0000EF350000}"/>
    <cellStyle name="Normal 3 6 3 2 6 2" xfId="5708" xr:uid="{00000000-0005-0000-0000-0000F0350000}"/>
    <cellStyle name="Normal 3 6 3 2 6 2 2" xfId="12904" xr:uid="{00000000-0005-0000-0000-0000F1350000}"/>
    <cellStyle name="Normal 3 6 3 2 6 3" xfId="9306" xr:uid="{00000000-0005-0000-0000-0000F2350000}"/>
    <cellStyle name="Normal 3 6 3 2 7" xfId="3956" xr:uid="{00000000-0005-0000-0000-0000F3350000}"/>
    <cellStyle name="Normal 3 6 3 2 7 2" xfId="11152" xr:uid="{00000000-0005-0000-0000-0000F4350000}"/>
    <cellStyle name="Normal 3 6 3 2 8" xfId="7554" xr:uid="{00000000-0005-0000-0000-0000F5350000}"/>
    <cellStyle name="Normal 3 6 3 3" xfId="421" xr:uid="{00000000-0005-0000-0000-0000F6350000}"/>
    <cellStyle name="Normal 3 6 3 3 2" xfId="713" xr:uid="{00000000-0005-0000-0000-0000F7350000}"/>
    <cellStyle name="Normal 3 6 3 3 2 2" xfId="1592" xr:uid="{00000000-0005-0000-0000-0000F8350000}"/>
    <cellStyle name="Normal 3 6 3 3 2 2 2" xfId="3344" xr:uid="{00000000-0005-0000-0000-0000F9350000}"/>
    <cellStyle name="Normal 3 6 3 3 2 2 2 2" xfId="6942" xr:uid="{00000000-0005-0000-0000-0000FA350000}"/>
    <cellStyle name="Normal 3 6 3 3 2 2 2 2 2" xfId="14138" xr:uid="{00000000-0005-0000-0000-0000FB350000}"/>
    <cellStyle name="Normal 3 6 3 3 2 2 2 3" xfId="10540" xr:uid="{00000000-0005-0000-0000-0000FC350000}"/>
    <cellStyle name="Normal 3 6 3 3 2 2 3" xfId="5190" xr:uid="{00000000-0005-0000-0000-0000FD350000}"/>
    <cellStyle name="Normal 3 6 3 3 2 2 3 2" xfId="12386" xr:uid="{00000000-0005-0000-0000-0000FE350000}"/>
    <cellStyle name="Normal 3 6 3 3 2 2 4" xfId="8788" xr:uid="{00000000-0005-0000-0000-0000FF350000}"/>
    <cellStyle name="Normal 3 6 3 3 2 3" xfId="2468" xr:uid="{00000000-0005-0000-0000-000000360000}"/>
    <cellStyle name="Normal 3 6 3 3 2 3 2" xfId="6066" xr:uid="{00000000-0005-0000-0000-000001360000}"/>
    <cellStyle name="Normal 3 6 3 3 2 3 2 2" xfId="13262" xr:uid="{00000000-0005-0000-0000-000002360000}"/>
    <cellStyle name="Normal 3 6 3 3 2 3 3" xfId="9664" xr:uid="{00000000-0005-0000-0000-000003360000}"/>
    <cellStyle name="Normal 3 6 3 3 2 4" xfId="4314" xr:uid="{00000000-0005-0000-0000-000004360000}"/>
    <cellStyle name="Normal 3 6 3 3 2 4 2" xfId="11510" xr:uid="{00000000-0005-0000-0000-000005360000}"/>
    <cellStyle name="Normal 3 6 3 3 2 5" xfId="7912" xr:uid="{00000000-0005-0000-0000-000006360000}"/>
    <cellStyle name="Normal 3 6 3 3 3" xfId="1008" xr:uid="{00000000-0005-0000-0000-000007360000}"/>
    <cellStyle name="Normal 3 6 3 3 3 2" xfId="1884" xr:uid="{00000000-0005-0000-0000-000008360000}"/>
    <cellStyle name="Normal 3 6 3 3 3 2 2" xfId="3636" xr:uid="{00000000-0005-0000-0000-000009360000}"/>
    <cellStyle name="Normal 3 6 3 3 3 2 2 2" xfId="7234" xr:uid="{00000000-0005-0000-0000-00000A360000}"/>
    <cellStyle name="Normal 3 6 3 3 3 2 2 2 2" xfId="14430" xr:uid="{00000000-0005-0000-0000-00000B360000}"/>
    <cellStyle name="Normal 3 6 3 3 3 2 2 3" xfId="10832" xr:uid="{00000000-0005-0000-0000-00000C360000}"/>
    <cellStyle name="Normal 3 6 3 3 3 2 3" xfId="5482" xr:uid="{00000000-0005-0000-0000-00000D360000}"/>
    <cellStyle name="Normal 3 6 3 3 3 2 3 2" xfId="12678" xr:uid="{00000000-0005-0000-0000-00000E360000}"/>
    <cellStyle name="Normal 3 6 3 3 3 2 4" xfId="9080" xr:uid="{00000000-0005-0000-0000-00000F360000}"/>
    <cellStyle name="Normal 3 6 3 3 3 3" xfId="2760" xr:uid="{00000000-0005-0000-0000-000010360000}"/>
    <cellStyle name="Normal 3 6 3 3 3 3 2" xfId="6358" xr:uid="{00000000-0005-0000-0000-000011360000}"/>
    <cellStyle name="Normal 3 6 3 3 3 3 2 2" xfId="13554" xr:uid="{00000000-0005-0000-0000-000012360000}"/>
    <cellStyle name="Normal 3 6 3 3 3 3 3" xfId="9956" xr:uid="{00000000-0005-0000-0000-000013360000}"/>
    <cellStyle name="Normal 3 6 3 3 3 4" xfId="4606" xr:uid="{00000000-0005-0000-0000-000014360000}"/>
    <cellStyle name="Normal 3 6 3 3 3 4 2" xfId="11802" xr:uid="{00000000-0005-0000-0000-000015360000}"/>
    <cellStyle name="Normal 3 6 3 3 3 5" xfId="8204" xr:uid="{00000000-0005-0000-0000-000016360000}"/>
    <cellStyle name="Normal 3 6 3 3 4" xfId="1300" xr:uid="{00000000-0005-0000-0000-000017360000}"/>
    <cellStyle name="Normal 3 6 3 3 4 2" xfId="3052" xr:uid="{00000000-0005-0000-0000-000018360000}"/>
    <cellStyle name="Normal 3 6 3 3 4 2 2" xfId="6650" xr:uid="{00000000-0005-0000-0000-000019360000}"/>
    <cellStyle name="Normal 3 6 3 3 4 2 2 2" xfId="13846" xr:uid="{00000000-0005-0000-0000-00001A360000}"/>
    <cellStyle name="Normal 3 6 3 3 4 2 3" xfId="10248" xr:uid="{00000000-0005-0000-0000-00001B360000}"/>
    <cellStyle name="Normal 3 6 3 3 4 3" xfId="4898" xr:uid="{00000000-0005-0000-0000-00001C360000}"/>
    <cellStyle name="Normal 3 6 3 3 4 3 2" xfId="12094" xr:uid="{00000000-0005-0000-0000-00001D360000}"/>
    <cellStyle name="Normal 3 6 3 3 4 4" xfId="8496" xr:uid="{00000000-0005-0000-0000-00001E360000}"/>
    <cellStyle name="Normal 3 6 3 3 5" xfId="2176" xr:uid="{00000000-0005-0000-0000-00001F360000}"/>
    <cellStyle name="Normal 3 6 3 3 5 2" xfId="5774" xr:uid="{00000000-0005-0000-0000-000020360000}"/>
    <cellStyle name="Normal 3 6 3 3 5 2 2" xfId="12970" xr:uid="{00000000-0005-0000-0000-000021360000}"/>
    <cellStyle name="Normal 3 6 3 3 5 3" xfId="9372" xr:uid="{00000000-0005-0000-0000-000022360000}"/>
    <cellStyle name="Normal 3 6 3 3 6" xfId="4022" xr:uid="{00000000-0005-0000-0000-000023360000}"/>
    <cellStyle name="Normal 3 6 3 3 6 2" xfId="11218" xr:uid="{00000000-0005-0000-0000-000024360000}"/>
    <cellStyle name="Normal 3 6 3 3 7" xfId="7620" xr:uid="{00000000-0005-0000-0000-000025360000}"/>
    <cellStyle name="Normal 3 6 3 4" xfId="567" xr:uid="{00000000-0005-0000-0000-000026360000}"/>
    <cellStyle name="Normal 3 6 3 4 2" xfId="1446" xr:uid="{00000000-0005-0000-0000-000027360000}"/>
    <cellStyle name="Normal 3 6 3 4 2 2" xfId="3198" xr:uid="{00000000-0005-0000-0000-000028360000}"/>
    <cellStyle name="Normal 3 6 3 4 2 2 2" xfId="6796" xr:uid="{00000000-0005-0000-0000-000029360000}"/>
    <cellStyle name="Normal 3 6 3 4 2 2 2 2" xfId="13992" xr:uid="{00000000-0005-0000-0000-00002A360000}"/>
    <cellStyle name="Normal 3 6 3 4 2 2 3" xfId="10394" xr:uid="{00000000-0005-0000-0000-00002B360000}"/>
    <cellStyle name="Normal 3 6 3 4 2 3" xfId="5044" xr:uid="{00000000-0005-0000-0000-00002C360000}"/>
    <cellStyle name="Normal 3 6 3 4 2 3 2" xfId="12240" xr:uid="{00000000-0005-0000-0000-00002D360000}"/>
    <cellStyle name="Normal 3 6 3 4 2 4" xfId="8642" xr:uid="{00000000-0005-0000-0000-00002E360000}"/>
    <cellStyle name="Normal 3 6 3 4 3" xfId="2322" xr:uid="{00000000-0005-0000-0000-00002F360000}"/>
    <cellStyle name="Normal 3 6 3 4 3 2" xfId="5920" xr:uid="{00000000-0005-0000-0000-000030360000}"/>
    <cellStyle name="Normal 3 6 3 4 3 2 2" xfId="13116" xr:uid="{00000000-0005-0000-0000-000031360000}"/>
    <cellStyle name="Normal 3 6 3 4 3 3" xfId="9518" xr:uid="{00000000-0005-0000-0000-000032360000}"/>
    <cellStyle name="Normal 3 6 3 4 4" xfId="4168" xr:uid="{00000000-0005-0000-0000-000033360000}"/>
    <cellStyle name="Normal 3 6 3 4 4 2" xfId="11364" xr:uid="{00000000-0005-0000-0000-000034360000}"/>
    <cellStyle name="Normal 3 6 3 4 5" xfId="7766" xr:uid="{00000000-0005-0000-0000-000035360000}"/>
    <cellStyle name="Normal 3 6 3 5" xfId="862" xr:uid="{00000000-0005-0000-0000-000036360000}"/>
    <cellStyle name="Normal 3 6 3 5 2" xfId="1738" xr:uid="{00000000-0005-0000-0000-000037360000}"/>
    <cellStyle name="Normal 3 6 3 5 2 2" xfId="3490" xr:uid="{00000000-0005-0000-0000-000038360000}"/>
    <cellStyle name="Normal 3 6 3 5 2 2 2" xfId="7088" xr:uid="{00000000-0005-0000-0000-000039360000}"/>
    <cellStyle name="Normal 3 6 3 5 2 2 2 2" xfId="14284" xr:uid="{00000000-0005-0000-0000-00003A360000}"/>
    <cellStyle name="Normal 3 6 3 5 2 2 3" xfId="10686" xr:uid="{00000000-0005-0000-0000-00003B360000}"/>
    <cellStyle name="Normal 3 6 3 5 2 3" xfId="5336" xr:uid="{00000000-0005-0000-0000-00003C360000}"/>
    <cellStyle name="Normal 3 6 3 5 2 3 2" xfId="12532" xr:uid="{00000000-0005-0000-0000-00003D360000}"/>
    <cellStyle name="Normal 3 6 3 5 2 4" xfId="8934" xr:uid="{00000000-0005-0000-0000-00003E360000}"/>
    <cellStyle name="Normal 3 6 3 5 3" xfId="2614" xr:uid="{00000000-0005-0000-0000-00003F360000}"/>
    <cellStyle name="Normal 3 6 3 5 3 2" xfId="6212" xr:uid="{00000000-0005-0000-0000-000040360000}"/>
    <cellStyle name="Normal 3 6 3 5 3 2 2" xfId="13408" xr:uid="{00000000-0005-0000-0000-000041360000}"/>
    <cellStyle name="Normal 3 6 3 5 3 3" xfId="9810" xr:uid="{00000000-0005-0000-0000-000042360000}"/>
    <cellStyle name="Normal 3 6 3 5 4" xfId="4460" xr:uid="{00000000-0005-0000-0000-000043360000}"/>
    <cellStyle name="Normal 3 6 3 5 4 2" xfId="11656" xr:uid="{00000000-0005-0000-0000-000044360000}"/>
    <cellStyle name="Normal 3 6 3 5 5" xfId="8058" xr:uid="{00000000-0005-0000-0000-000045360000}"/>
    <cellStyle name="Normal 3 6 3 6" xfId="1154" xr:uid="{00000000-0005-0000-0000-000046360000}"/>
    <cellStyle name="Normal 3 6 3 6 2" xfId="2906" xr:uid="{00000000-0005-0000-0000-000047360000}"/>
    <cellStyle name="Normal 3 6 3 6 2 2" xfId="6504" xr:uid="{00000000-0005-0000-0000-000048360000}"/>
    <cellStyle name="Normal 3 6 3 6 2 2 2" xfId="13700" xr:uid="{00000000-0005-0000-0000-000049360000}"/>
    <cellStyle name="Normal 3 6 3 6 2 3" xfId="10102" xr:uid="{00000000-0005-0000-0000-00004A360000}"/>
    <cellStyle name="Normal 3 6 3 6 3" xfId="4752" xr:uid="{00000000-0005-0000-0000-00004B360000}"/>
    <cellStyle name="Normal 3 6 3 6 3 2" xfId="11948" xr:uid="{00000000-0005-0000-0000-00004C360000}"/>
    <cellStyle name="Normal 3 6 3 6 4" xfId="8350" xr:uid="{00000000-0005-0000-0000-00004D360000}"/>
    <cellStyle name="Normal 3 6 3 7" xfId="2030" xr:uid="{00000000-0005-0000-0000-00004E360000}"/>
    <cellStyle name="Normal 3 6 3 7 2" xfId="5628" xr:uid="{00000000-0005-0000-0000-00004F360000}"/>
    <cellStyle name="Normal 3 6 3 7 2 2" xfId="12824" xr:uid="{00000000-0005-0000-0000-000050360000}"/>
    <cellStyle name="Normal 3 6 3 7 3" xfId="9226" xr:uid="{00000000-0005-0000-0000-000051360000}"/>
    <cellStyle name="Normal 3 6 3 8" xfId="3796" xr:uid="{00000000-0005-0000-0000-000052360000}"/>
    <cellStyle name="Normal 3 6 3 8 2" xfId="7394" xr:uid="{00000000-0005-0000-0000-000053360000}"/>
    <cellStyle name="Normal 3 6 3 8 2 2" xfId="14590" xr:uid="{00000000-0005-0000-0000-000054360000}"/>
    <cellStyle name="Normal 3 6 3 8 3" xfId="10992" xr:uid="{00000000-0005-0000-0000-000055360000}"/>
    <cellStyle name="Normal 3 6 3 9" xfId="3876" xr:uid="{00000000-0005-0000-0000-000056360000}"/>
    <cellStyle name="Normal 3 6 3 9 2" xfId="11072" xr:uid="{00000000-0005-0000-0000-000057360000}"/>
    <cellStyle name="Normal 3 6 4" xfId="309" xr:uid="{00000000-0005-0000-0000-000058360000}"/>
    <cellStyle name="Normal 3 6 4 2" xfId="457" xr:uid="{00000000-0005-0000-0000-000059360000}"/>
    <cellStyle name="Normal 3 6 4 2 2" xfId="749" xr:uid="{00000000-0005-0000-0000-00005A360000}"/>
    <cellStyle name="Normal 3 6 4 2 2 2" xfId="1628" xr:uid="{00000000-0005-0000-0000-00005B360000}"/>
    <cellStyle name="Normal 3 6 4 2 2 2 2" xfId="3380" xr:uid="{00000000-0005-0000-0000-00005C360000}"/>
    <cellStyle name="Normal 3 6 4 2 2 2 2 2" xfId="6978" xr:uid="{00000000-0005-0000-0000-00005D360000}"/>
    <cellStyle name="Normal 3 6 4 2 2 2 2 2 2" xfId="14174" xr:uid="{00000000-0005-0000-0000-00005E360000}"/>
    <cellStyle name="Normal 3 6 4 2 2 2 2 3" xfId="10576" xr:uid="{00000000-0005-0000-0000-00005F360000}"/>
    <cellStyle name="Normal 3 6 4 2 2 2 3" xfId="5226" xr:uid="{00000000-0005-0000-0000-000060360000}"/>
    <cellStyle name="Normal 3 6 4 2 2 2 3 2" xfId="12422" xr:uid="{00000000-0005-0000-0000-000061360000}"/>
    <cellStyle name="Normal 3 6 4 2 2 2 4" xfId="8824" xr:uid="{00000000-0005-0000-0000-000062360000}"/>
    <cellStyle name="Normal 3 6 4 2 2 3" xfId="2504" xr:uid="{00000000-0005-0000-0000-000063360000}"/>
    <cellStyle name="Normal 3 6 4 2 2 3 2" xfId="6102" xr:uid="{00000000-0005-0000-0000-000064360000}"/>
    <cellStyle name="Normal 3 6 4 2 2 3 2 2" xfId="13298" xr:uid="{00000000-0005-0000-0000-000065360000}"/>
    <cellStyle name="Normal 3 6 4 2 2 3 3" xfId="9700" xr:uid="{00000000-0005-0000-0000-000066360000}"/>
    <cellStyle name="Normal 3 6 4 2 2 4" xfId="4350" xr:uid="{00000000-0005-0000-0000-000067360000}"/>
    <cellStyle name="Normal 3 6 4 2 2 4 2" xfId="11546" xr:uid="{00000000-0005-0000-0000-000068360000}"/>
    <cellStyle name="Normal 3 6 4 2 2 5" xfId="7948" xr:uid="{00000000-0005-0000-0000-000069360000}"/>
    <cellStyle name="Normal 3 6 4 2 3" xfId="1044" xr:uid="{00000000-0005-0000-0000-00006A360000}"/>
    <cellStyle name="Normal 3 6 4 2 3 2" xfId="1920" xr:uid="{00000000-0005-0000-0000-00006B360000}"/>
    <cellStyle name="Normal 3 6 4 2 3 2 2" xfId="3672" xr:uid="{00000000-0005-0000-0000-00006C360000}"/>
    <cellStyle name="Normal 3 6 4 2 3 2 2 2" xfId="7270" xr:uid="{00000000-0005-0000-0000-00006D360000}"/>
    <cellStyle name="Normal 3 6 4 2 3 2 2 2 2" xfId="14466" xr:uid="{00000000-0005-0000-0000-00006E360000}"/>
    <cellStyle name="Normal 3 6 4 2 3 2 2 3" xfId="10868" xr:uid="{00000000-0005-0000-0000-00006F360000}"/>
    <cellStyle name="Normal 3 6 4 2 3 2 3" xfId="5518" xr:uid="{00000000-0005-0000-0000-000070360000}"/>
    <cellStyle name="Normal 3 6 4 2 3 2 3 2" xfId="12714" xr:uid="{00000000-0005-0000-0000-000071360000}"/>
    <cellStyle name="Normal 3 6 4 2 3 2 4" xfId="9116" xr:uid="{00000000-0005-0000-0000-000072360000}"/>
    <cellStyle name="Normal 3 6 4 2 3 3" xfId="2796" xr:uid="{00000000-0005-0000-0000-000073360000}"/>
    <cellStyle name="Normal 3 6 4 2 3 3 2" xfId="6394" xr:uid="{00000000-0005-0000-0000-000074360000}"/>
    <cellStyle name="Normal 3 6 4 2 3 3 2 2" xfId="13590" xr:uid="{00000000-0005-0000-0000-000075360000}"/>
    <cellStyle name="Normal 3 6 4 2 3 3 3" xfId="9992" xr:uid="{00000000-0005-0000-0000-000076360000}"/>
    <cellStyle name="Normal 3 6 4 2 3 4" xfId="4642" xr:uid="{00000000-0005-0000-0000-000077360000}"/>
    <cellStyle name="Normal 3 6 4 2 3 4 2" xfId="11838" xr:uid="{00000000-0005-0000-0000-000078360000}"/>
    <cellStyle name="Normal 3 6 4 2 3 5" xfId="8240" xr:uid="{00000000-0005-0000-0000-000079360000}"/>
    <cellStyle name="Normal 3 6 4 2 4" xfId="1336" xr:uid="{00000000-0005-0000-0000-00007A360000}"/>
    <cellStyle name="Normal 3 6 4 2 4 2" xfId="3088" xr:uid="{00000000-0005-0000-0000-00007B360000}"/>
    <cellStyle name="Normal 3 6 4 2 4 2 2" xfId="6686" xr:uid="{00000000-0005-0000-0000-00007C360000}"/>
    <cellStyle name="Normal 3 6 4 2 4 2 2 2" xfId="13882" xr:uid="{00000000-0005-0000-0000-00007D360000}"/>
    <cellStyle name="Normal 3 6 4 2 4 2 3" xfId="10284" xr:uid="{00000000-0005-0000-0000-00007E360000}"/>
    <cellStyle name="Normal 3 6 4 2 4 3" xfId="4934" xr:uid="{00000000-0005-0000-0000-00007F360000}"/>
    <cellStyle name="Normal 3 6 4 2 4 3 2" xfId="12130" xr:uid="{00000000-0005-0000-0000-000080360000}"/>
    <cellStyle name="Normal 3 6 4 2 4 4" xfId="8532" xr:uid="{00000000-0005-0000-0000-000081360000}"/>
    <cellStyle name="Normal 3 6 4 2 5" xfId="2212" xr:uid="{00000000-0005-0000-0000-000082360000}"/>
    <cellStyle name="Normal 3 6 4 2 5 2" xfId="5810" xr:uid="{00000000-0005-0000-0000-000083360000}"/>
    <cellStyle name="Normal 3 6 4 2 5 2 2" xfId="13006" xr:uid="{00000000-0005-0000-0000-000084360000}"/>
    <cellStyle name="Normal 3 6 4 2 5 3" xfId="9408" xr:uid="{00000000-0005-0000-0000-000085360000}"/>
    <cellStyle name="Normal 3 6 4 2 6" xfId="4058" xr:uid="{00000000-0005-0000-0000-000086360000}"/>
    <cellStyle name="Normal 3 6 4 2 6 2" xfId="11254" xr:uid="{00000000-0005-0000-0000-000087360000}"/>
    <cellStyle name="Normal 3 6 4 2 7" xfId="7656" xr:uid="{00000000-0005-0000-0000-000088360000}"/>
    <cellStyle name="Normal 3 6 4 3" xfId="603" xr:uid="{00000000-0005-0000-0000-000089360000}"/>
    <cellStyle name="Normal 3 6 4 3 2" xfId="1482" xr:uid="{00000000-0005-0000-0000-00008A360000}"/>
    <cellStyle name="Normal 3 6 4 3 2 2" xfId="3234" xr:uid="{00000000-0005-0000-0000-00008B360000}"/>
    <cellStyle name="Normal 3 6 4 3 2 2 2" xfId="6832" xr:uid="{00000000-0005-0000-0000-00008C360000}"/>
    <cellStyle name="Normal 3 6 4 3 2 2 2 2" xfId="14028" xr:uid="{00000000-0005-0000-0000-00008D360000}"/>
    <cellStyle name="Normal 3 6 4 3 2 2 3" xfId="10430" xr:uid="{00000000-0005-0000-0000-00008E360000}"/>
    <cellStyle name="Normal 3 6 4 3 2 3" xfId="5080" xr:uid="{00000000-0005-0000-0000-00008F360000}"/>
    <cellStyle name="Normal 3 6 4 3 2 3 2" xfId="12276" xr:uid="{00000000-0005-0000-0000-000090360000}"/>
    <cellStyle name="Normal 3 6 4 3 2 4" xfId="8678" xr:uid="{00000000-0005-0000-0000-000091360000}"/>
    <cellStyle name="Normal 3 6 4 3 3" xfId="2358" xr:uid="{00000000-0005-0000-0000-000092360000}"/>
    <cellStyle name="Normal 3 6 4 3 3 2" xfId="5956" xr:uid="{00000000-0005-0000-0000-000093360000}"/>
    <cellStyle name="Normal 3 6 4 3 3 2 2" xfId="13152" xr:uid="{00000000-0005-0000-0000-000094360000}"/>
    <cellStyle name="Normal 3 6 4 3 3 3" xfId="9554" xr:uid="{00000000-0005-0000-0000-000095360000}"/>
    <cellStyle name="Normal 3 6 4 3 4" xfId="4204" xr:uid="{00000000-0005-0000-0000-000096360000}"/>
    <cellStyle name="Normal 3 6 4 3 4 2" xfId="11400" xr:uid="{00000000-0005-0000-0000-000097360000}"/>
    <cellStyle name="Normal 3 6 4 3 5" xfId="7802" xr:uid="{00000000-0005-0000-0000-000098360000}"/>
    <cellStyle name="Normal 3 6 4 4" xfId="898" xr:uid="{00000000-0005-0000-0000-000099360000}"/>
    <cellStyle name="Normal 3 6 4 4 2" xfId="1774" xr:uid="{00000000-0005-0000-0000-00009A360000}"/>
    <cellStyle name="Normal 3 6 4 4 2 2" xfId="3526" xr:uid="{00000000-0005-0000-0000-00009B360000}"/>
    <cellStyle name="Normal 3 6 4 4 2 2 2" xfId="7124" xr:uid="{00000000-0005-0000-0000-00009C360000}"/>
    <cellStyle name="Normal 3 6 4 4 2 2 2 2" xfId="14320" xr:uid="{00000000-0005-0000-0000-00009D360000}"/>
    <cellStyle name="Normal 3 6 4 4 2 2 3" xfId="10722" xr:uid="{00000000-0005-0000-0000-00009E360000}"/>
    <cellStyle name="Normal 3 6 4 4 2 3" xfId="5372" xr:uid="{00000000-0005-0000-0000-00009F360000}"/>
    <cellStyle name="Normal 3 6 4 4 2 3 2" xfId="12568" xr:uid="{00000000-0005-0000-0000-0000A0360000}"/>
    <cellStyle name="Normal 3 6 4 4 2 4" xfId="8970" xr:uid="{00000000-0005-0000-0000-0000A1360000}"/>
    <cellStyle name="Normal 3 6 4 4 3" xfId="2650" xr:uid="{00000000-0005-0000-0000-0000A2360000}"/>
    <cellStyle name="Normal 3 6 4 4 3 2" xfId="6248" xr:uid="{00000000-0005-0000-0000-0000A3360000}"/>
    <cellStyle name="Normal 3 6 4 4 3 2 2" xfId="13444" xr:uid="{00000000-0005-0000-0000-0000A4360000}"/>
    <cellStyle name="Normal 3 6 4 4 3 3" xfId="9846" xr:uid="{00000000-0005-0000-0000-0000A5360000}"/>
    <cellStyle name="Normal 3 6 4 4 4" xfId="4496" xr:uid="{00000000-0005-0000-0000-0000A6360000}"/>
    <cellStyle name="Normal 3 6 4 4 4 2" xfId="11692" xr:uid="{00000000-0005-0000-0000-0000A7360000}"/>
    <cellStyle name="Normal 3 6 4 4 5" xfId="8094" xr:uid="{00000000-0005-0000-0000-0000A8360000}"/>
    <cellStyle name="Normal 3 6 4 5" xfId="1190" xr:uid="{00000000-0005-0000-0000-0000A9360000}"/>
    <cellStyle name="Normal 3 6 4 5 2" xfId="2942" xr:uid="{00000000-0005-0000-0000-0000AA360000}"/>
    <cellStyle name="Normal 3 6 4 5 2 2" xfId="6540" xr:uid="{00000000-0005-0000-0000-0000AB360000}"/>
    <cellStyle name="Normal 3 6 4 5 2 2 2" xfId="13736" xr:uid="{00000000-0005-0000-0000-0000AC360000}"/>
    <cellStyle name="Normal 3 6 4 5 2 3" xfId="10138" xr:uid="{00000000-0005-0000-0000-0000AD360000}"/>
    <cellStyle name="Normal 3 6 4 5 3" xfId="4788" xr:uid="{00000000-0005-0000-0000-0000AE360000}"/>
    <cellStyle name="Normal 3 6 4 5 3 2" xfId="11984" xr:uid="{00000000-0005-0000-0000-0000AF360000}"/>
    <cellStyle name="Normal 3 6 4 5 4" xfId="8386" xr:uid="{00000000-0005-0000-0000-0000B0360000}"/>
    <cellStyle name="Normal 3 6 4 6" xfId="2066" xr:uid="{00000000-0005-0000-0000-0000B1360000}"/>
    <cellStyle name="Normal 3 6 4 6 2" xfId="5664" xr:uid="{00000000-0005-0000-0000-0000B2360000}"/>
    <cellStyle name="Normal 3 6 4 6 2 2" xfId="12860" xr:uid="{00000000-0005-0000-0000-0000B3360000}"/>
    <cellStyle name="Normal 3 6 4 6 3" xfId="9262" xr:uid="{00000000-0005-0000-0000-0000B4360000}"/>
    <cellStyle name="Normal 3 6 4 7" xfId="3912" xr:uid="{00000000-0005-0000-0000-0000B5360000}"/>
    <cellStyle name="Normal 3 6 4 7 2" xfId="11108" xr:uid="{00000000-0005-0000-0000-0000B6360000}"/>
    <cellStyle name="Normal 3 6 4 8" xfId="7510" xr:uid="{00000000-0005-0000-0000-0000B7360000}"/>
    <cellStyle name="Normal 3 6 5" xfId="377" xr:uid="{00000000-0005-0000-0000-0000B8360000}"/>
    <cellStyle name="Normal 3 6 5 2" xfId="669" xr:uid="{00000000-0005-0000-0000-0000B9360000}"/>
    <cellStyle name="Normal 3 6 5 2 2" xfId="1548" xr:uid="{00000000-0005-0000-0000-0000BA360000}"/>
    <cellStyle name="Normal 3 6 5 2 2 2" xfId="3300" xr:uid="{00000000-0005-0000-0000-0000BB360000}"/>
    <cellStyle name="Normal 3 6 5 2 2 2 2" xfId="6898" xr:uid="{00000000-0005-0000-0000-0000BC360000}"/>
    <cellStyle name="Normal 3 6 5 2 2 2 2 2" xfId="14094" xr:uid="{00000000-0005-0000-0000-0000BD360000}"/>
    <cellStyle name="Normal 3 6 5 2 2 2 3" xfId="10496" xr:uid="{00000000-0005-0000-0000-0000BE360000}"/>
    <cellStyle name="Normal 3 6 5 2 2 3" xfId="5146" xr:uid="{00000000-0005-0000-0000-0000BF360000}"/>
    <cellStyle name="Normal 3 6 5 2 2 3 2" xfId="12342" xr:uid="{00000000-0005-0000-0000-0000C0360000}"/>
    <cellStyle name="Normal 3 6 5 2 2 4" xfId="8744" xr:uid="{00000000-0005-0000-0000-0000C1360000}"/>
    <cellStyle name="Normal 3 6 5 2 3" xfId="2424" xr:uid="{00000000-0005-0000-0000-0000C2360000}"/>
    <cellStyle name="Normal 3 6 5 2 3 2" xfId="6022" xr:uid="{00000000-0005-0000-0000-0000C3360000}"/>
    <cellStyle name="Normal 3 6 5 2 3 2 2" xfId="13218" xr:uid="{00000000-0005-0000-0000-0000C4360000}"/>
    <cellStyle name="Normal 3 6 5 2 3 3" xfId="9620" xr:uid="{00000000-0005-0000-0000-0000C5360000}"/>
    <cellStyle name="Normal 3 6 5 2 4" xfId="4270" xr:uid="{00000000-0005-0000-0000-0000C6360000}"/>
    <cellStyle name="Normal 3 6 5 2 4 2" xfId="11466" xr:uid="{00000000-0005-0000-0000-0000C7360000}"/>
    <cellStyle name="Normal 3 6 5 2 5" xfId="7868" xr:uid="{00000000-0005-0000-0000-0000C8360000}"/>
    <cellStyle name="Normal 3 6 5 3" xfId="964" xr:uid="{00000000-0005-0000-0000-0000C9360000}"/>
    <cellStyle name="Normal 3 6 5 3 2" xfId="1840" xr:uid="{00000000-0005-0000-0000-0000CA360000}"/>
    <cellStyle name="Normal 3 6 5 3 2 2" xfId="3592" xr:uid="{00000000-0005-0000-0000-0000CB360000}"/>
    <cellStyle name="Normal 3 6 5 3 2 2 2" xfId="7190" xr:uid="{00000000-0005-0000-0000-0000CC360000}"/>
    <cellStyle name="Normal 3 6 5 3 2 2 2 2" xfId="14386" xr:uid="{00000000-0005-0000-0000-0000CD360000}"/>
    <cellStyle name="Normal 3 6 5 3 2 2 3" xfId="10788" xr:uid="{00000000-0005-0000-0000-0000CE360000}"/>
    <cellStyle name="Normal 3 6 5 3 2 3" xfId="5438" xr:uid="{00000000-0005-0000-0000-0000CF360000}"/>
    <cellStyle name="Normal 3 6 5 3 2 3 2" xfId="12634" xr:uid="{00000000-0005-0000-0000-0000D0360000}"/>
    <cellStyle name="Normal 3 6 5 3 2 4" xfId="9036" xr:uid="{00000000-0005-0000-0000-0000D1360000}"/>
    <cellStyle name="Normal 3 6 5 3 3" xfId="2716" xr:uid="{00000000-0005-0000-0000-0000D2360000}"/>
    <cellStyle name="Normal 3 6 5 3 3 2" xfId="6314" xr:uid="{00000000-0005-0000-0000-0000D3360000}"/>
    <cellStyle name="Normal 3 6 5 3 3 2 2" xfId="13510" xr:uid="{00000000-0005-0000-0000-0000D4360000}"/>
    <cellStyle name="Normal 3 6 5 3 3 3" xfId="9912" xr:uid="{00000000-0005-0000-0000-0000D5360000}"/>
    <cellStyle name="Normal 3 6 5 3 4" xfId="4562" xr:uid="{00000000-0005-0000-0000-0000D6360000}"/>
    <cellStyle name="Normal 3 6 5 3 4 2" xfId="11758" xr:uid="{00000000-0005-0000-0000-0000D7360000}"/>
    <cellStyle name="Normal 3 6 5 3 5" xfId="8160" xr:uid="{00000000-0005-0000-0000-0000D8360000}"/>
    <cellStyle name="Normal 3 6 5 4" xfId="1256" xr:uid="{00000000-0005-0000-0000-0000D9360000}"/>
    <cellStyle name="Normal 3 6 5 4 2" xfId="3008" xr:uid="{00000000-0005-0000-0000-0000DA360000}"/>
    <cellStyle name="Normal 3 6 5 4 2 2" xfId="6606" xr:uid="{00000000-0005-0000-0000-0000DB360000}"/>
    <cellStyle name="Normal 3 6 5 4 2 2 2" xfId="13802" xr:uid="{00000000-0005-0000-0000-0000DC360000}"/>
    <cellStyle name="Normal 3 6 5 4 2 3" xfId="10204" xr:uid="{00000000-0005-0000-0000-0000DD360000}"/>
    <cellStyle name="Normal 3 6 5 4 3" xfId="4854" xr:uid="{00000000-0005-0000-0000-0000DE360000}"/>
    <cellStyle name="Normal 3 6 5 4 3 2" xfId="12050" xr:uid="{00000000-0005-0000-0000-0000DF360000}"/>
    <cellStyle name="Normal 3 6 5 4 4" xfId="8452" xr:uid="{00000000-0005-0000-0000-0000E0360000}"/>
    <cellStyle name="Normal 3 6 5 5" xfId="2132" xr:uid="{00000000-0005-0000-0000-0000E1360000}"/>
    <cellStyle name="Normal 3 6 5 5 2" xfId="5730" xr:uid="{00000000-0005-0000-0000-0000E2360000}"/>
    <cellStyle name="Normal 3 6 5 5 2 2" xfId="12926" xr:uid="{00000000-0005-0000-0000-0000E3360000}"/>
    <cellStyle name="Normal 3 6 5 5 3" xfId="9328" xr:uid="{00000000-0005-0000-0000-0000E4360000}"/>
    <cellStyle name="Normal 3 6 5 6" xfId="3978" xr:uid="{00000000-0005-0000-0000-0000E5360000}"/>
    <cellStyle name="Normal 3 6 5 6 2" xfId="11174" xr:uid="{00000000-0005-0000-0000-0000E6360000}"/>
    <cellStyle name="Normal 3 6 5 7" xfId="7576" xr:uid="{00000000-0005-0000-0000-0000E7360000}"/>
    <cellStyle name="Normal 3 6 6" xfId="523" xr:uid="{00000000-0005-0000-0000-0000E8360000}"/>
    <cellStyle name="Normal 3 6 6 2" xfId="1402" xr:uid="{00000000-0005-0000-0000-0000E9360000}"/>
    <cellStyle name="Normal 3 6 6 2 2" xfId="3154" xr:uid="{00000000-0005-0000-0000-0000EA360000}"/>
    <cellStyle name="Normal 3 6 6 2 2 2" xfId="6752" xr:uid="{00000000-0005-0000-0000-0000EB360000}"/>
    <cellStyle name="Normal 3 6 6 2 2 2 2" xfId="13948" xr:uid="{00000000-0005-0000-0000-0000EC360000}"/>
    <cellStyle name="Normal 3 6 6 2 2 3" xfId="10350" xr:uid="{00000000-0005-0000-0000-0000ED360000}"/>
    <cellStyle name="Normal 3 6 6 2 3" xfId="5000" xr:uid="{00000000-0005-0000-0000-0000EE360000}"/>
    <cellStyle name="Normal 3 6 6 2 3 2" xfId="12196" xr:uid="{00000000-0005-0000-0000-0000EF360000}"/>
    <cellStyle name="Normal 3 6 6 2 4" xfId="8598" xr:uid="{00000000-0005-0000-0000-0000F0360000}"/>
    <cellStyle name="Normal 3 6 6 3" xfId="2278" xr:uid="{00000000-0005-0000-0000-0000F1360000}"/>
    <cellStyle name="Normal 3 6 6 3 2" xfId="5876" xr:uid="{00000000-0005-0000-0000-0000F2360000}"/>
    <cellStyle name="Normal 3 6 6 3 2 2" xfId="13072" xr:uid="{00000000-0005-0000-0000-0000F3360000}"/>
    <cellStyle name="Normal 3 6 6 3 3" xfId="9474" xr:uid="{00000000-0005-0000-0000-0000F4360000}"/>
    <cellStyle name="Normal 3 6 6 4" xfId="4124" xr:uid="{00000000-0005-0000-0000-0000F5360000}"/>
    <cellStyle name="Normal 3 6 6 4 2" xfId="11320" xr:uid="{00000000-0005-0000-0000-0000F6360000}"/>
    <cellStyle name="Normal 3 6 6 5" xfId="7722" xr:uid="{00000000-0005-0000-0000-0000F7360000}"/>
    <cellStyle name="Normal 3 6 7" xfId="818" xr:uid="{00000000-0005-0000-0000-0000F8360000}"/>
    <cellStyle name="Normal 3 6 7 2" xfId="1694" xr:uid="{00000000-0005-0000-0000-0000F9360000}"/>
    <cellStyle name="Normal 3 6 7 2 2" xfId="3446" xr:uid="{00000000-0005-0000-0000-0000FA360000}"/>
    <cellStyle name="Normal 3 6 7 2 2 2" xfId="7044" xr:uid="{00000000-0005-0000-0000-0000FB360000}"/>
    <cellStyle name="Normal 3 6 7 2 2 2 2" xfId="14240" xr:uid="{00000000-0005-0000-0000-0000FC360000}"/>
    <cellStyle name="Normal 3 6 7 2 2 3" xfId="10642" xr:uid="{00000000-0005-0000-0000-0000FD360000}"/>
    <cellStyle name="Normal 3 6 7 2 3" xfId="5292" xr:uid="{00000000-0005-0000-0000-0000FE360000}"/>
    <cellStyle name="Normal 3 6 7 2 3 2" xfId="12488" xr:uid="{00000000-0005-0000-0000-0000FF360000}"/>
    <cellStyle name="Normal 3 6 7 2 4" xfId="8890" xr:uid="{00000000-0005-0000-0000-000000370000}"/>
    <cellStyle name="Normal 3 6 7 3" xfId="2570" xr:uid="{00000000-0005-0000-0000-000001370000}"/>
    <cellStyle name="Normal 3 6 7 3 2" xfId="6168" xr:uid="{00000000-0005-0000-0000-000002370000}"/>
    <cellStyle name="Normal 3 6 7 3 2 2" xfId="13364" xr:uid="{00000000-0005-0000-0000-000003370000}"/>
    <cellStyle name="Normal 3 6 7 3 3" xfId="9766" xr:uid="{00000000-0005-0000-0000-000004370000}"/>
    <cellStyle name="Normal 3 6 7 4" xfId="4416" xr:uid="{00000000-0005-0000-0000-000005370000}"/>
    <cellStyle name="Normal 3 6 7 4 2" xfId="11612" xr:uid="{00000000-0005-0000-0000-000006370000}"/>
    <cellStyle name="Normal 3 6 7 5" xfId="8014" xr:uid="{00000000-0005-0000-0000-000007370000}"/>
    <cellStyle name="Normal 3 6 8" xfId="1110" xr:uid="{00000000-0005-0000-0000-000008370000}"/>
    <cellStyle name="Normal 3 6 8 2" xfId="2862" xr:uid="{00000000-0005-0000-0000-000009370000}"/>
    <cellStyle name="Normal 3 6 8 2 2" xfId="6460" xr:uid="{00000000-0005-0000-0000-00000A370000}"/>
    <cellStyle name="Normal 3 6 8 2 2 2" xfId="13656" xr:uid="{00000000-0005-0000-0000-00000B370000}"/>
    <cellStyle name="Normal 3 6 8 2 3" xfId="10058" xr:uid="{00000000-0005-0000-0000-00000C370000}"/>
    <cellStyle name="Normal 3 6 8 3" xfId="4708" xr:uid="{00000000-0005-0000-0000-00000D370000}"/>
    <cellStyle name="Normal 3 6 8 3 2" xfId="11904" xr:uid="{00000000-0005-0000-0000-00000E370000}"/>
    <cellStyle name="Normal 3 6 8 4" xfId="8306" xr:uid="{00000000-0005-0000-0000-00000F370000}"/>
    <cellStyle name="Normal 3 6 9" xfId="1986" xr:uid="{00000000-0005-0000-0000-000010370000}"/>
    <cellStyle name="Normal 3 6 9 2" xfId="5584" xr:uid="{00000000-0005-0000-0000-000011370000}"/>
    <cellStyle name="Normal 3 6 9 2 2" xfId="12780" xr:uid="{00000000-0005-0000-0000-000012370000}"/>
    <cellStyle name="Normal 3 6 9 3" xfId="9182" xr:uid="{00000000-0005-0000-0000-000013370000}"/>
    <cellStyle name="Normal 3 7" xfId="105" xr:uid="{00000000-0005-0000-0000-000014370000}"/>
    <cellStyle name="Normal 3 7 10" xfId="7444" xr:uid="{00000000-0005-0000-0000-000015370000}"/>
    <cellStyle name="Normal 3 7 11" xfId="238" xr:uid="{00000000-0005-0000-0000-000016370000}"/>
    <cellStyle name="Normal 3 7 12" xfId="157" xr:uid="{00000000-0005-0000-0000-000017370000}"/>
    <cellStyle name="Normal 3 7 2" xfId="323" xr:uid="{00000000-0005-0000-0000-000018370000}"/>
    <cellStyle name="Normal 3 7 2 2" xfId="471" xr:uid="{00000000-0005-0000-0000-000019370000}"/>
    <cellStyle name="Normal 3 7 2 2 2" xfId="763" xr:uid="{00000000-0005-0000-0000-00001A370000}"/>
    <cellStyle name="Normal 3 7 2 2 2 2" xfId="1642" xr:uid="{00000000-0005-0000-0000-00001B370000}"/>
    <cellStyle name="Normal 3 7 2 2 2 2 2" xfId="3394" xr:uid="{00000000-0005-0000-0000-00001C370000}"/>
    <cellStyle name="Normal 3 7 2 2 2 2 2 2" xfId="6992" xr:uid="{00000000-0005-0000-0000-00001D370000}"/>
    <cellStyle name="Normal 3 7 2 2 2 2 2 2 2" xfId="14188" xr:uid="{00000000-0005-0000-0000-00001E370000}"/>
    <cellStyle name="Normal 3 7 2 2 2 2 2 3" xfId="10590" xr:uid="{00000000-0005-0000-0000-00001F370000}"/>
    <cellStyle name="Normal 3 7 2 2 2 2 3" xfId="5240" xr:uid="{00000000-0005-0000-0000-000020370000}"/>
    <cellStyle name="Normal 3 7 2 2 2 2 3 2" xfId="12436" xr:uid="{00000000-0005-0000-0000-000021370000}"/>
    <cellStyle name="Normal 3 7 2 2 2 2 4" xfId="8838" xr:uid="{00000000-0005-0000-0000-000022370000}"/>
    <cellStyle name="Normal 3 7 2 2 2 3" xfId="2518" xr:uid="{00000000-0005-0000-0000-000023370000}"/>
    <cellStyle name="Normal 3 7 2 2 2 3 2" xfId="6116" xr:uid="{00000000-0005-0000-0000-000024370000}"/>
    <cellStyle name="Normal 3 7 2 2 2 3 2 2" xfId="13312" xr:uid="{00000000-0005-0000-0000-000025370000}"/>
    <cellStyle name="Normal 3 7 2 2 2 3 3" xfId="9714" xr:uid="{00000000-0005-0000-0000-000026370000}"/>
    <cellStyle name="Normal 3 7 2 2 2 4" xfId="4364" xr:uid="{00000000-0005-0000-0000-000027370000}"/>
    <cellStyle name="Normal 3 7 2 2 2 4 2" xfId="11560" xr:uid="{00000000-0005-0000-0000-000028370000}"/>
    <cellStyle name="Normal 3 7 2 2 2 5" xfId="7962" xr:uid="{00000000-0005-0000-0000-000029370000}"/>
    <cellStyle name="Normal 3 7 2 2 3" xfId="1058" xr:uid="{00000000-0005-0000-0000-00002A370000}"/>
    <cellStyle name="Normal 3 7 2 2 3 2" xfId="1934" xr:uid="{00000000-0005-0000-0000-00002B370000}"/>
    <cellStyle name="Normal 3 7 2 2 3 2 2" xfId="3686" xr:uid="{00000000-0005-0000-0000-00002C370000}"/>
    <cellStyle name="Normal 3 7 2 2 3 2 2 2" xfId="7284" xr:uid="{00000000-0005-0000-0000-00002D370000}"/>
    <cellStyle name="Normal 3 7 2 2 3 2 2 2 2" xfId="14480" xr:uid="{00000000-0005-0000-0000-00002E370000}"/>
    <cellStyle name="Normal 3 7 2 2 3 2 2 3" xfId="10882" xr:uid="{00000000-0005-0000-0000-00002F370000}"/>
    <cellStyle name="Normal 3 7 2 2 3 2 3" xfId="5532" xr:uid="{00000000-0005-0000-0000-000030370000}"/>
    <cellStyle name="Normal 3 7 2 2 3 2 3 2" xfId="12728" xr:uid="{00000000-0005-0000-0000-000031370000}"/>
    <cellStyle name="Normal 3 7 2 2 3 2 4" xfId="9130" xr:uid="{00000000-0005-0000-0000-000032370000}"/>
    <cellStyle name="Normal 3 7 2 2 3 3" xfId="2810" xr:uid="{00000000-0005-0000-0000-000033370000}"/>
    <cellStyle name="Normal 3 7 2 2 3 3 2" xfId="6408" xr:uid="{00000000-0005-0000-0000-000034370000}"/>
    <cellStyle name="Normal 3 7 2 2 3 3 2 2" xfId="13604" xr:uid="{00000000-0005-0000-0000-000035370000}"/>
    <cellStyle name="Normal 3 7 2 2 3 3 3" xfId="10006" xr:uid="{00000000-0005-0000-0000-000036370000}"/>
    <cellStyle name="Normal 3 7 2 2 3 4" xfId="4656" xr:uid="{00000000-0005-0000-0000-000037370000}"/>
    <cellStyle name="Normal 3 7 2 2 3 4 2" xfId="11852" xr:uid="{00000000-0005-0000-0000-000038370000}"/>
    <cellStyle name="Normal 3 7 2 2 3 5" xfId="8254" xr:uid="{00000000-0005-0000-0000-000039370000}"/>
    <cellStyle name="Normal 3 7 2 2 4" xfId="1350" xr:uid="{00000000-0005-0000-0000-00003A370000}"/>
    <cellStyle name="Normal 3 7 2 2 4 2" xfId="3102" xr:uid="{00000000-0005-0000-0000-00003B370000}"/>
    <cellStyle name="Normal 3 7 2 2 4 2 2" xfId="6700" xr:uid="{00000000-0005-0000-0000-00003C370000}"/>
    <cellStyle name="Normal 3 7 2 2 4 2 2 2" xfId="13896" xr:uid="{00000000-0005-0000-0000-00003D370000}"/>
    <cellStyle name="Normal 3 7 2 2 4 2 3" xfId="10298" xr:uid="{00000000-0005-0000-0000-00003E370000}"/>
    <cellStyle name="Normal 3 7 2 2 4 3" xfId="4948" xr:uid="{00000000-0005-0000-0000-00003F370000}"/>
    <cellStyle name="Normal 3 7 2 2 4 3 2" xfId="12144" xr:uid="{00000000-0005-0000-0000-000040370000}"/>
    <cellStyle name="Normal 3 7 2 2 4 4" xfId="8546" xr:uid="{00000000-0005-0000-0000-000041370000}"/>
    <cellStyle name="Normal 3 7 2 2 5" xfId="2226" xr:uid="{00000000-0005-0000-0000-000042370000}"/>
    <cellStyle name="Normal 3 7 2 2 5 2" xfId="5824" xr:uid="{00000000-0005-0000-0000-000043370000}"/>
    <cellStyle name="Normal 3 7 2 2 5 2 2" xfId="13020" xr:uid="{00000000-0005-0000-0000-000044370000}"/>
    <cellStyle name="Normal 3 7 2 2 5 3" xfId="9422" xr:uid="{00000000-0005-0000-0000-000045370000}"/>
    <cellStyle name="Normal 3 7 2 2 6" xfId="4072" xr:uid="{00000000-0005-0000-0000-000046370000}"/>
    <cellStyle name="Normal 3 7 2 2 6 2" xfId="11268" xr:uid="{00000000-0005-0000-0000-000047370000}"/>
    <cellStyle name="Normal 3 7 2 2 7" xfId="7670" xr:uid="{00000000-0005-0000-0000-000048370000}"/>
    <cellStyle name="Normal 3 7 2 3" xfId="617" xr:uid="{00000000-0005-0000-0000-000049370000}"/>
    <cellStyle name="Normal 3 7 2 3 2" xfId="1496" xr:uid="{00000000-0005-0000-0000-00004A370000}"/>
    <cellStyle name="Normal 3 7 2 3 2 2" xfId="3248" xr:uid="{00000000-0005-0000-0000-00004B370000}"/>
    <cellStyle name="Normal 3 7 2 3 2 2 2" xfId="6846" xr:uid="{00000000-0005-0000-0000-00004C370000}"/>
    <cellStyle name="Normal 3 7 2 3 2 2 2 2" xfId="14042" xr:uid="{00000000-0005-0000-0000-00004D370000}"/>
    <cellStyle name="Normal 3 7 2 3 2 2 3" xfId="10444" xr:uid="{00000000-0005-0000-0000-00004E370000}"/>
    <cellStyle name="Normal 3 7 2 3 2 3" xfId="5094" xr:uid="{00000000-0005-0000-0000-00004F370000}"/>
    <cellStyle name="Normal 3 7 2 3 2 3 2" xfId="12290" xr:uid="{00000000-0005-0000-0000-000050370000}"/>
    <cellStyle name="Normal 3 7 2 3 2 4" xfId="8692" xr:uid="{00000000-0005-0000-0000-000051370000}"/>
    <cellStyle name="Normal 3 7 2 3 3" xfId="2372" xr:uid="{00000000-0005-0000-0000-000052370000}"/>
    <cellStyle name="Normal 3 7 2 3 3 2" xfId="5970" xr:uid="{00000000-0005-0000-0000-000053370000}"/>
    <cellStyle name="Normal 3 7 2 3 3 2 2" xfId="13166" xr:uid="{00000000-0005-0000-0000-000054370000}"/>
    <cellStyle name="Normal 3 7 2 3 3 3" xfId="9568" xr:uid="{00000000-0005-0000-0000-000055370000}"/>
    <cellStyle name="Normal 3 7 2 3 4" xfId="4218" xr:uid="{00000000-0005-0000-0000-000056370000}"/>
    <cellStyle name="Normal 3 7 2 3 4 2" xfId="11414" xr:uid="{00000000-0005-0000-0000-000057370000}"/>
    <cellStyle name="Normal 3 7 2 3 5" xfId="7816" xr:uid="{00000000-0005-0000-0000-000058370000}"/>
    <cellStyle name="Normal 3 7 2 4" xfId="912" xr:uid="{00000000-0005-0000-0000-000059370000}"/>
    <cellStyle name="Normal 3 7 2 4 2" xfId="1788" xr:uid="{00000000-0005-0000-0000-00005A370000}"/>
    <cellStyle name="Normal 3 7 2 4 2 2" xfId="3540" xr:uid="{00000000-0005-0000-0000-00005B370000}"/>
    <cellStyle name="Normal 3 7 2 4 2 2 2" xfId="7138" xr:uid="{00000000-0005-0000-0000-00005C370000}"/>
    <cellStyle name="Normal 3 7 2 4 2 2 2 2" xfId="14334" xr:uid="{00000000-0005-0000-0000-00005D370000}"/>
    <cellStyle name="Normal 3 7 2 4 2 2 3" xfId="10736" xr:uid="{00000000-0005-0000-0000-00005E370000}"/>
    <cellStyle name="Normal 3 7 2 4 2 3" xfId="5386" xr:uid="{00000000-0005-0000-0000-00005F370000}"/>
    <cellStyle name="Normal 3 7 2 4 2 3 2" xfId="12582" xr:uid="{00000000-0005-0000-0000-000060370000}"/>
    <cellStyle name="Normal 3 7 2 4 2 4" xfId="8984" xr:uid="{00000000-0005-0000-0000-000061370000}"/>
    <cellStyle name="Normal 3 7 2 4 3" xfId="2664" xr:uid="{00000000-0005-0000-0000-000062370000}"/>
    <cellStyle name="Normal 3 7 2 4 3 2" xfId="6262" xr:uid="{00000000-0005-0000-0000-000063370000}"/>
    <cellStyle name="Normal 3 7 2 4 3 2 2" xfId="13458" xr:uid="{00000000-0005-0000-0000-000064370000}"/>
    <cellStyle name="Normal 3 7 2 4 3 3" xfId="9860" xr:uid="{00000000-0005-0000-0000-000065370000}"/>
    <cellStyle name="Normal 3 7 2 4 4" xfId="4510" xr:uid="{00000000-0005-0000-0000-000066370000}"/>
    <cellStyle name="Normal 3 7 2 4 4 2" xfId="11706" xr:uid="{00000000-0005-0000-0000-000067370000}"/>
    <cellStyle name="Normal 3 7 2 4 5" xfId="8108" xr:uid="{00000000-0005-0000-0000-000068370000}"/>
    <cellStyle name="Normal 3 7 2 5" xfId="1204" xr:uid="{00000000-0005-0000-0000-000069370000}"/>
    <cellStyle name="Normal 3 7 2 5 2" xfId="2956" xr:uid="{00000000-0005-0000-0000-00006A370000}"/>
    <cellStyle name="Normal 3 7 2 5 2 2" xfId="6554" xr:uid="{00000000-0005-0000-0000-00006B370000}"/>
    <cellStyle name="Normal 3 7 2 5 2 2 2" xfId="13750" xr:uid="{00000000-0005-0000-0000-00006C370000}"/>
    <cellStyle name="Normal 3 7 2 5 2 3" xfId="10152" xr:uid="{00000000-0005-0000-0000-00006D370000}"/>
    <cellStyle name="Normal 3 7 2 5 3" xfId="4802" xr:uid="{00000000-0005-0000-0000-00006E370000}"/>
    <cellStyle name="Normal 3 7 2 5 3 2" xfId="11998" xr:uid="{00000000-0005-0000-0000-00006F370000}"/>
    <cellStyle name="Normal 3 7 2 5 4" xfId="8400" xr:uid="{00000000-0005-0000-0000-000070370000}"/>
    <cellStyle name="Normal 3 7 2 6" xfId="2080" xr:uid="{00000000-0005-0000-0000-000071370000}"/>
    <cellStyle name="Normal 3 7 2 6 2" xfId="5678" xr:uid="{00000000-0005-0000-0000-000072370000}"/>
    <cellStyle name="Normal 3 7 2 6 2 2" xfId="12874" xr:uid="{00000000-0005-0000-0000-000073370000}"/>
    <cellStyle name="Normal 3 7 2 6 3" xfId="9276" xr:uid="{00000000-0005-0000-0000-000074370000}"/>
    <cellStyle name="Normal 3 7 2 7" xfId="3926" xr:uid="{00000000-0005-0000-0000-000075370000}"/>
    <cellStyle name="Normal 3 7 2 7 2" xfId="11122" xr:uid="{00000000-0005-0000-0000-000076370000}"/>
    <cellStyle name="Normal 3 7 2 8" xfId="7524" xr:uid="{00000000-0005-0000-0000-000077370000}"/>
    <cellStyle name="Normal 3 7 3" xfId="391" xr:uid="{00000000-0005-0000-0000-000078370000}"/>
    <cellStyle name="Normal 3 7 3 2" xfId="683" xr:uid="{00000000-0005-0000-0000-000079370000}"/>
    <cellStyle name="Normal 3 7 3 2 2" xfId="1562" xr:uid="{00000000-0005-0000-0000-00007A370000}"/>
    <cellStyle name="Normal 3 7 3 2 2 2" xfId="3314" xr:uid="{00000000-0005-0000-0000-00007B370000}"/>
    <cellStyle name="Normal 3 7 3 2 2 2 2" xfId="6912" xr:uid="{00000000-0005-0000-0000-00007C370000}"/>
    <cellStyle name="Normal 3 7 3 2 2 2 2 2" xfId="14108" xr:uid="{00000000-0005-0000-0000-00007D370000}"/>
    <cellStyle name="Normal 3 7 3 2 2 2 3" xfId="10510" xr:uid="{00000000-0005-0000-0000-00007E370000}"/>
    <cellStyle name="Normal 3 7 3 2 2 3" xfId="5160" xr:uid="{00000000-0005-0000-0000-00007F370000}"/>
    <cellStyle name="Normal 3 7 3 2 2 3 2" xfId="12356" xr:uid="{00000000-0005-0000-0000-000080370000}"/>
    <cellStyle name="Normal 3 7 3 2 2 4" xfId="8758" xr:uid="{00000000-0005-0000-0000-000081370000}"/>
    <cellStyle name="Normal 3 7 3 2 3" xfId="2438" xr:uid="{00000000-0005-0000-0000-000082370000}"/>
    <cellStyle name="Normal 3 7 3 2 3 2" xfId="6036" xr:uid="{00000000-0005-0000-0000-000083370000}"/>
    <cellStyle name="Normal 3 7 3 2 3 2 2" xfId="13232" xr:uid="{00000000-0005-0000-0000-000084370000}"/>
    <cellStyle name="Normal 3 7 3 2 3 3" xfId="9634" xr:uid="{00000000-0005-0000-0000-000085370000}"/>
    <cellStyle name="Normal 3 7 3 2 4" xfId="4284" xr:uid="{00000000-0005-0000-0000-000086370000}"/>
    <cellStyle name="Normal 3 7 3 2 4 2" xfId="11480" xr:uid="{00000000-0005-0000-0000-000087370000}"/>
    <cellStyle name="Normal 3 7 3 2 5" xfId="7882" xr:uid="{00000000-0005-0000-0000-000088370000}"/>
    <cellStyle name="Normal 3 7 3 3" xfId="978" xr:uid="{00000000-0005-0000-0000-000089370000}"/>
    <cellStyle name="Normal 3 7 3 3 2" xfId="1854" xr:uid="{00000000-0005-0000-0000-00008A370000}"/>
    <cellStyle name="Normal 3 7 3 3 2 2" xfId="3606" xr:uid="{00000000-0005-0000-0000-00008B370000}"/>
    <cellStyle name="Normal 3 7 3 3 2 2 2" xfId="7204" xr:uid="{00000000-0005-0000-0000-00008C370000}"/>
    <cellStyle name="Normal 3 7 3 3 2 2 2 2" xfId="14400" xr:uid="{00000000-0005-0000-0000-00008D370000}"/>
    <cellStyle name="Normal 3 7 3 3 2 2 3" xfId="10802" xr:uid="{00000000-0005-0000-0000-00008E370000}"/>
    <cellStyle name="Normal 3 7 3 3 2 3" xfId="5452" xr:uid="{00000000-0005-0000-0000-00008F370000}"/>
    <cellStyle name="Normal 3 7 3 3 2 3 2" xfId="12648" xr:uid="{00000000-0005-0000-0000-000090370000}"/>
    <cellStyle name="Normal 3 7 3 3 2 4" xfId="9050" xr:uid="{00000000-0005-0000-0000-000091370000}"/>
    <cellStyle name="Normal 3 7 3 3 3" xfId="2730" xr:uid="{00000000-0005-0000-0000-000092370000}"/>
    <cellStyle name="Normal 3 7 3 3 3 2" xfId="6328" xr:uid="{00000000-0005-0000-0000-000093370000}"/>
    <cellStyle name="Normal 3 7 3 3 3 2 2" xfId="13524" xr:uid="{00000000-0005-0000-0000-000094370000}"/>
    <cellStyle name="Normal 3 7 3 3 3 3" xfId="9926" xr:uid="{00000000-0005-0000-0000-000095370000}"/>
    <cellStyle name="Normal 3 7 3 3 4" xfId="4576" xr:uid="{00000000-0005-0000-0000-000096370000}"/>
    <cellStyle name="Normal 3 7 3 3 4 2" xfId="11772" xr:uid="{00000000-0005-0000-0000-000097370000}"/>
    <cellStyle name="Normal 3 7 3 3 5" xfId="8174" xr:uid="{00000000-0005-0000-0000-000098370000}"/>
    <cellStyle name="Normal 3 7 3 4" xfId="1270" xr:uid="{00000000-0005-0000-0000-000099370000}"/>
    <cellStyle name="Normal 3 7 3 4 2" xfId="3022" xr:uid="{00000000-0005-0000-0000-00009A370000}"/>
    <cellStyle name="Normal 3 7 3 4 2 2" xfId="6620" xr:uid="{00000000-0005-0000-0000-00009B370000}"/>
    <cellStyle name="Normal 3 7 3 4 2 2 2" xfId="13816" xr:uid="{00000000-0005-0000-0000-00009C370000}"/>
    <cellStyle name="Normal 3 7 3 4 2 3" xfId="10218" xr:uid="{00000000-0005-0000-0000-00009D370000}"/>
    <cellStyle name="Normal 3 7 3 4 3" xfId="4868" xr:uid="{00000000-0005-0000-0000-00009E370000}"/>
    <cellStyle name="Normal 3 7 3 4 3 2" xfId="12064" xr:uid="{00000000-0005-0000-0000-00009F370000}"/>
    <cellStyle name="Normal 3 7 3 4 4" xfId="8466" xr:uid="{00000000-0005-0000-0000-0000A0370000}"/>
    <cellStyle name="Normal 3 7 3 5" xfId="2146" xr:uid="{00000000-0005-0000-0000-0000A1370000}"/>
    <cellStyle name="Normal 3 7 3 5 2" xfId="5744" xr:uid="{00000000-0005-0000-0000-0000A2370000}"/>
    <cellStyle name="Normal 3 7 3 5 2 2" xfId="12940" xr:uid="{00000000-0005-0000-0000-0000A3370000}"/>
    <cellStyle name="Normal 3 7 3 5 3" xfId="9342" xr:uid="{00000000-0005-0000-0000-0000A4370000}"/>
    <cellStyle name="Normal 3 7 3 6" xfId="3992" xr:uid="{00000000-0005-0000-0000-0000A5370000}"/>
    <cellStyle name="Normal 3 7 3 6 2" xfId="11188" xr:uid="{00000000-0005-0000-0000-0000A6370000}"/>
    <cellStyle name="Normal 3 7 3 7" xfId="7590" xr:uid="{00000000-0005-0000-0000-0000A7370000}"/>
    <cellStyle name="Normal 3 7 4" xfId="537" xr:uid="{00000000-0005-0000-0000-0000A8370000}"/>
    <cellStyle name="Normal 3 7 4 2" xfId="1416" xr:uid="{00000000-0005-0000-0000-0000A9370000}"/>
    <cellStyle name="Normal 3 7 4 2 2" xfId="3168" xr:uid="{00000000-0005-0000-0000-0000AA370000}"/>
    <cellStyle name="Normal 3 7 4 2 2 2" xfId="6766" xr:uid="{00000000-0005-0000-0000-0000AB370000}"/>
    <cellStyle name="Normal 3 7 4 2 2 2 2" xfId="13962" xr:uid="{00000000-0005-0000-0000-0000AC370000}"/>
    <cellStyle name="Normal 3 7 4 2 2 3" xfId="10364" xr:uid="{00000000-0005-0000-0000-0000AD370000}"/>
    <cellStyle name="Normal 3 7 4 2 3" xfId="5014" xr:uid="{00000000-0005-0000-0000-0000AE370000}"/>
    <cellStyle name="Normal 3 7 4 2 3 2" xfId="12210" xr:uid="{00000000-0005-0000-0000-0000AF370000}"/>
    <cellStyle name="Normal 3 7 4 2 4" xfId="8612" xr:uid="{00000000-0005-0000-0000-0000B0370000}"/>
    <cellStyle name="Normal 3 7 4 3" xfId="2292" xr:uid="{00000000-0005-0000-0000-0000B1370000}"/>
    <cellStyle name="Normal 3 7 4 3 2" xfId="5890" xr:uid="{00000000-0005-0000-0000-0000B2370000}"/>
    <cellStyle name="Normal 3 7 4 3 2 2" xfId="13086" xr:uid="{00000000-0005-0000-0000-0000B3370000}"/>
    <cellStyle name="Normal 3 7 4 3 3" xfId="9488" xr:uid="{00000000-0005-0000-0000-0000B4370000}"/>
    <cellStyle name="Normal 3 7 4 4" xfId="4138" xr:uid="{00000000-0005-0000-0000-0000B5370000}"/>
    <cellStyle name="Normal 3 7 4 4 2" xfId="11334" xr:uid="{00000000-0005-0000-0000-0000B6370000}"/>
    <cellStyle name="Normal 3 7 4 5" xfId="7736" xr:uid="{00000000-0005-0000-0000-0000B7370000}"/>
    <cellStyle name="Normal 3 7 5" xfId="832" xr:uid="{00000000-0005-0000-0000-0000B8370000}"/>
    <cellStyle name="Normal 3 7 5 2" xfId="1708" xr:uid="{00000000-0005-0000-0000-0000B9370000}"/>
    <cellStyle name="Normal 3 7 5 2 2" xfId="3460" xr:uid="{00000000-0005-0000-0000-0000BA370000}"/>
    <cellStyle name="Normal 3 7 5 2 2 2" xfId="7058" xr:uid="{00000000-0005-0000-0000-0000BB370000}"/>
    <cellStyle name="Normal 3 7 5 2 2 2 2" xfId="14254" xr:uid="{00000000-0005-0000-0000-0000BC370000}"/>
    <cellStyle name="Normal 3 7 5 2 2 3" xfId="10656" xr:uid="{00000000-0005-0000-0000-0000BD370000}"/>
    <cellStyle name="Normal 3 7 5 2 3" xfId="5306" xr:uid="{00000000-0005-0000-0000-0000BE370000}"/>
    <cellStyle name="Normal 3 7 5 2 3 2" xfId="12502" xr:uid="{00000000-0005-0000-0000-0000BF370000}"/>
    <cellStyle name="Normal 3 7 5 2 4" xfId="8904" xr:uid="{00000000-0005-0000-0000-0000C0370000}"/>
    <cellStyle name="Normal 3 7 5 3" xfId="2584" xr:uid="{00000000-0005-0000-0000-0000C1370000}"/>
    <cellStyle name="Normal 3 7 5 3 2" xfId="6182" xr:uid="{00000000-0005-0000-0000-0000C2370000}"/>
    <cellStyle name="Normal 3 7 5 3 2 2" xfId="13378" xr:uid="{00000000-0005-0000-0000-0000C3370000}"/>
    <cellStyle name="Normal 3 7 5 3 3" xfId="9780" xr:uid="{00000000-0005-0000-0000-0000C4370000}"/>
    <cellStyle name="Normal 3 7 5 4" xfId="4430" xr:uid="{00000000-0005-0000-0000-0000C5370000}"/>
    <cellStyle name="Normal 3 7 5 4 2" xfId="11626" xr:uid="{00000000-0005-0000-0000-0000C6370000}"/>
    <cellStyle name="Normal 3 7 5 5" xfId="8028" xr:uid="{00000000-0005-0000-0000-0000C7370000}"/>
    <cellStyle name="Normal 3 7 6" xfId="1124" xr:uid="{00000000-0005-0000-0000-0000C8370000}"/>
    <cellStyle name="Normal 3 7 6 2" xfId="2876" xr:uid="{00000000-0005-0000-0000-0000C9370000}"/>
    <cellStyle name="Normal 3 7 6 2 2" xfId="6474" xr:uid="{00000000-0005-0000-0000-0000CA370000}"/>
    <cellStyle name="Normal 3 7 6 2 2 2" xfId="13670" xr:uid="{00000000-0005-0000-0000-0000CB370000}"/>
    <cellStyle name="Normal 3 7 6 2 3" xfId="10072" xr:uid="{00000000-0005-0000-0000-0000CC370000}"/>
    <cellStyle name="Normal 3 7 6 3" xfId="4722" xr:uid="{00000000-0005-0000-0000-0000CD370000}"/>
    <cellStyle name="Normal 3 7 6 3 2" xfId="11918" xr:uid="{00000000-0005-0000-0000-0000CE370000}"/>
    <cellStyle name="Normal 3 7 6 4" xfId="8320" xr:uid="{00000000-0005-0000-0000-0000CF370000}"/>
    <cellStyle name="Normal 3 7 7" xfId="2000" xr:uid="{00000000-0005-0000-0000-0000D0370000}"/>
    <cellStyle name="Normal 3 7 7 2" xfId="5598" xr:uid="{00000000-0005-0000-0000-0000D1370000}"/>
    <cellStyle name="Normal 3 7 7 2 2" xfId="12794" xr:uid="{00000000-0005-0000-0000-0000D2370000}"/>
    <cellStyle name="Normal 3 7 7 3" xfId="9196" xr:uid="{00000000-0005-0000-0000-0000D3370000}"/>
    <cellStyle name="Normal 3 7 8" xfId="3766" xr:uid="{00000000-0005-0000-0000-0000D4370000}"/>
    <cellStyle name="Normal 3 7 8 2" xfId="7364" xr:uid="{00000000-0005-0000-0000-0000D5370000}"/>
    <cellStyle name="Normal 3 7 8 2 2" xfId="14560" xr:uid="{00000000-0005-0000-0000-0000D6370000}"/>
    <cellStyle name="Normal 3 7 8 3" xfId="10962" xr:uid="{00000000-0005-0000-0000-0000D7370000}"/>
    <cellStyle name="Normal 3 7 9" xfId="3846" xr:uid="{00000000-0005-0000-0000-0000D8370000}"/>
    <cellStyle name="Normal 3 7 9 2" xfId="11042" xr:uid="{00000000-0005-0000-0000-0000D9370000}"/>
    <cellStyle name="Normal 3 8" xfId="106" xr:uid="{00000000-0005-0000-0000-0000DA370000}"/>
    <cellStyle name="Normal 3 8 10" xfId="7466" xr:uid="{00000000-0005-0000-0000-0000DB370000}"/>
    <cellStyle name="Normal 3 8 11" xfId="261" xr:uid="{00000000-0005-0000-0000-0000DC370000}"/>
    <cellStyle name="Normal 3 8 12" xfId="179" xr:uid="{00000000-0005-0000-0000-0000DD370000}"/>
    <cellStyle name="Normal 3 8 2" xfId="346" xr:uid="{00000000-0005-0000-0000-0000DE370000}"/>
    <cellStyle name="Normal 3 8 2 2" xfId="493" xr:uid="{00000000-0005-0000-0000-0000DF370000}"/>
    <cellStyle name="Normal 3 8 2 2 2" xfId="785" xr:uid="{00000000-0005-0000-0000-0000E0370000}"/>
    <cellStyle name="Normal 3 8 2 2 2 2" xfId="1664" xr:uid="{00000000-0005-0000-0000-0000E1370000}"/>
    <cellStyle name="Normal 3 8 2 2 2 2 2" xfId="3416" xr:uid="{00000000-0005-0000-0000-0000E2370000}"/>
    <cellStyle name="Normal 3 8 2 2 2 2 2 2" xfId="7014" xr:uid="{00000000-0005-0000-0000-0000E3370000}"/>
    <cellStyle name="Normal 3 8 2 2 2 2 2 2 2" xfId="14210" xr:uid="{00000000-0005-0000-0000-0000E4370000}"/>
    <cellStyle name="Normal 3 8 2 2 2 2 2 3" xfId="10612" xr:uid="{00000000-0005-0000-0000-0000E5370000}"/>
    <cellStyle name="Normal 3 8 2 2 2 2 3" xfId="5262" xr:uid="{00000000-0005-0000-0000-0000E6370000}"/>
    <cellStyle name="Normal 3 8 2 2 2 2 3 2" xfId="12458" xr:uid="{00000000-0005-0000-0000-0000E7370000}"/>
    <cellStyle name="Normal 3 8 2 2 2 2 4" xfId="8860" xr:uid="{00000000-0005-0000-0000-0000E8370000}"/>
    <cellStyle name="Normal 3 8 2 2 2 3" xfId="2540" xr:uid="{00000000-0005-0000-0000-0000E9370000}"/>
    <cellStyle name="Normal 3 8 2 2 2 3 2" xfId="6138" xr:uid="{00000000-0005-0000-0000-0000EA370000}"/>
    <cellStyle name="Normal 3 8 2 2 2 3 2 2" xfId="13334" xr:uid="{00000000-0005-0000-0000-0000EB370000}"/>
    <cellStyle name="Normal 3 8 2 2 2 3 3" xfId="9736" xr:uid="{00000000-0005-0000-0000-0000EC370000}"/>
    <cellStyle name="Normal 3 8 2 2 2 4" xfId="4386" xr:uid="{00000000-0005-0000-0000-0000ED370000}"/>
    <cellStyle name="Normal 3 8 2 2 2 4 2" xfId="11582" xr:uid="{00000000-0005-0000-0000-0000EE370000}"/>
    <cellStyle name="Normal 3 8 2 2 2 5" xfId="7984" xr:uid="{00000000-0005-0000-0000-0000EF370000}"/>
    <cellStyle name="Normal 3 8 2 2 3" xfId="1080" xr:uid="{00000000-0005-0000-0000-0000F0370000}"/>
    <cellStyle name="Normal 3 8 2 2 3 2" xfId="1956" xr:uid="{00000000-0005-0000-0000-0000F1370000}"/>
    <cellStyle name="Normal 3 8 2 2 3 2 2" xfId="3708" xr:uid="{00000000-0005-0000-0000-0000F2370000}"/>
    <cellStyle name="Normal 3 8 2 2 3 2 2 2" xfId="7306" xr:uid="{00000000-0005-0000-0000-0000F3370000}"/>
    <cellStyle name="Normal 3 8 2 2 3 2 2 2 2" xfId="14502" xr:uid="{00000000-0005-0000-0000-0000F4370000}"/>
    <cellStyle name="Normal 3 8 2 2 3 2 2 3" xfId="10904" xr:uid="{00000000-0005-0000-0000-0000F5370000}"/>
    <cellStyle name="Normal 3 8 2 2 3 2 3" xfId="5554" xr:uid="{00000000-0005-0000-0000-0000F6370000}"/>
    <cellStyle name="Normal 3 8 2 2 3 2 3 2" xfId="12750" xr:uid="{00000000-0005-0000-0000-0000F7370000}"/>
    <cellStyle name="Normal 3 8 2 2 3 2 4" xfId="9152" xr:uid="{00000000-0005-0000-0000-0000F8370000}"/>
    <cellStyle name="Normal 3 8 2 2 3 3" xfId="2832" xr:uid="{00000000-0005-0000-0000-0000F9370000}"/>
    <cellStyle name="Normal 3 8 2 2 3 3 2" xfId="6430" xr:uid="{00000000-0005-0000-0000-0000FA370000}"/>
    <cellStyle name="Normal 3 8 2 2 3 3 2 2" xfId="13626" xr:uid="{00000000-0005-0000-0000-0000FB370000}"/>
    <cellStyle name="Normal 3 8 2 2 3 3 3" xfId="10028" xr:uid="{00000000-0005-0000-0000-0000FC370000}"/>
    <cellStyle name="Normal 3 8 2 2 3 4" xfId="4678" xr:uid="{00000000-0005-0000-0000-0000FD370000}"/>
    <cellStyle name="Normal 3 8 2 2 3 4 2" xfId="11874" xr:uid="{00000000-0005-0000-0000-0000FE370000}"/>
    <cellStyle name="Normal 3 8 2 2 3 5" xfId="8276" xr:uid="{00000000-0005-0000-0000-0000FF370000}"/>
    <cellStyle name="Normal 3 8 2 2 4" xfId="1372" xr:uid="{00000000-0005-0000-0000-000000380000}"/>
    <cellStyle name="Normal 3 8 2 2 4 2" xfId="3124" xr:uid="{00000000-0005-0000-0000-000001380000}"/>
    <cellStyle name="Normal 3 8 2 2 4 2 2" xfId="6722" xr:uid="{00000000-0005-0000-0000-000002380000}"/>
    <cellStyle name="Normal 3 8 2 2 4 2 2 2" xfId="13918" xr:uid="{00000000-0005-0000-0000-000003380000}"/>
    <cellStyle name="Normal 3 8 2 2 4 2 3" xfId="10320" xr:uid="{00000000-0005-0000-0000-000004380000}"/>
    <cellStyle name="Normal 3 8 2 2 4 3" xfId="4970" xr:uid="{00000000-0005-0000-0000-000005380000}"/>
    <cellStyle name="Normal 3 8 2 2 4 3 2" xfId="12166" xr:uid="{00000000-0005-0000-0000-000006380000}"/>
    <cellStyle name="Normal 3 8 2 2 4 4" xfId="8568" xr:uid="{00000000-0005-0000-0000-000007380000}"/>
    <cellStyle name="Normal 3 8 2 2 5" xfId="2248" xr:uid="{00000000-0005-0000-0000-000008380000}"/>
    <cellStyle name="Normal 3 8 2 2 5 2" xfId="5846" xr:uid="{00000000-0005-0000-0000-000009380000}"/>
    <cellStyle name="Normal 3 8 2 2 5 2 2" xfId="13042" xr:uid="{00000000-0005-0000-0000-00000A380000}"/>
    <cellStyle name="Normal 3 8 2 2 5 3" xfId="9444" xr:uid="{00000000-0005-0000-0000-00000B380000}"/>
    <cellStyle name="Normal 3 8 2 2 6" xfId="4094" xr:uid="{00000000-0005-0000-0000-00000C380000}"/>
    <cellStyle name="Normal 3 8 2 2 6 2" xfId="11290" xr:uid="{00000000-0005-0000-0000-00000D380000}"/>
    <cellStyle name="Normal 3 8 2 2 7" xfId="7692" xr:uid="{00000000-0005-0000-0000-00000E380000}"/>
    <cellStyle name="Normal 3 8 2 3" xfId="639" xr:uid="{00000000-0005-0000-0000-00000F380000}"/>
    <cellStyle name="Normal 3 8 2 3 2" xfId="1518" xr:uid="{00000000-0005-0000-0000-000010380000}"/>
    <cellStyle name="Normal 3 8 2 3 2 2" xfId="3270" xr:uid="{00000000-0005-0000-0000-000011380000}"/>
    <cellStyle name="Normal 3 8 2 3 2 2 2" xfId="6868" xr:uid="{00000000-0005-0000-0000-000012380000}"/>
    <cellStyle name="Normal 3 8 2 3 2 2 2 2" xfId="14064" xr:uid="{00000000-0005-0000-0000-000013380000}"/>
    <cellStyle name="Normal 3 8 2 3 2 2 3" xfId="10466" xr:uid="{00000000-0005-0000-0000-000014380000}"/>
    <cellStyle name="Normal 3 8 2 3 2 3" xfId="5116" xr:uid="{00000000-0005-0000-0000-000015380000}"/>
    <cellStyle name="Normal 3 8 2 3 2 3 2" xfId="12312" xr:uid="{00000000-0005-0000-0000-000016380000}"/>
    <cellStyle name="Normal 3 8 2 3 2 4" xfId="8714" xr:uid="{00000000-0005-0000-0000-000017380000}"/>
    <cellStyle name="Normal 3 8 2 3 3" xfId="2394" xr:uid="{00000000-0005-0000-0000-000018380000}"/>
    <cellStyle name="Normal 3 8 2 3 3 2" xfId="5992" xr:uid="{00000000-0005-0000-0000-000019380000}"/>
    <cellStyle name="Normal 3 8 2 3 3 2 2" xfId="13188" xr:uid="{00000000-0005-0000-0000-00001A380000}"/>
    <cellStyle name="Normal 3 8 2 3 3 3" xfId="9590" xr:uid="{00000000-0005-0000-0000-00001B380000}"/>
    <cellStyle name="Normal 3 8 2 3 4" xfId="4240" xr:uid="{00000000-0005-0000-0000-00001C380000}"/>
    <cellStyle name="Normal 3 8 2 3 4 2" xfId="11436" xr:uid="{00000000-0005-0000-0000-00001D380000}"/>
    <cellStyle name="Normal 3 8 2 3 5" xfId="7838" xr:uid="{00000000-0005-0000-0000-00001E380000}"/>
    <cellStyle name="Normal 3 8 2 4" xfId="934" xr:uid="{00000000-0005-0000-0000-00001F380000}"/>
    <cellStyle name="Normal 3 8 2 4 2" xfId="1810" xr:uid="{00000000-0005-0000-0000-000020380000}"/>
    <cellStyle name="Normal 3 8 2 4 2 2" xfId="3562" xr:uid="{00000000-0005-0000-0000-000021380000}"/>
    <cellStyle name="Normal 3 8 2 4 2 2 2" xfId="7160" xr:uid="{00000000-0005-0000-0000-000022380000}"/>
    <cellStyle name="Normal 3 8 2 4 2 2 2 2" xfId="14356" xr:uid="{00000000-0005-0000-0000-000023380000}"/>
    <cellStyle name="Normal 3 8 2 4 2 2 3" xfId="10758" xr:uid="{00000000-0005-0000-0000-000024380000}"/>
    <cellStyle name="Normal 3 8 2 4 2 3" xfId="5408" xr:uid="{00000000-0005-0000-0000-000025380000}"/>
    <cellStyle name="Normal 3 8 2 4 2 3 2" xfId="12604" xr:uid="{00000000-0005-0000-0000-000026380000}"/>
    <cellStyle name="Normal 3 8 2 4 2 4" xfId="9006" xr:uid="{00000000-0005-0000-0000-000027380000}"/>
    <cellStyle name="Normal 3 8 2 4 3" xfId="2686" xr:uid="{00000000-0005-0000-0000-000028380000}"/>
    <cellStyle name="Normal 3 8 2 4 3 2" xfId="6284" xr:uid="{00000000-0005-0000-0000-000029380000}"/>
    <cellStyle name="Normal 3 8 2 4 3 2 2" xfId="13480" xr:uid="{00000000-0005-0000-0000-00002A380000}"/>
    <cellStyle name="Normal 3 8 2 4 3 3" xfId="9882" xr:uid="{00000000-0005-0000-0000-00002B380000}"/>
    <cellStyle name="Normal 3 8 2 4 4" xfId="4532" xr:uid="{00000000-0005-0000-0000-00002C380000}"/>
    <cellStyle name="Normal 3 8 2 4 4 2" xfId="11728" xr:uid="{00000000-0005-0000-0000-00002D380000}"/>
    <cellStyle name="Normal 3 8 2 4 5" xfId="8130" xr:uid="{00000000-0005-0000-0000-00002E380000}"/>
    <cellStyle name="Normal 3 8 2 5" xfId="1226" xr:uid="{00000000-0005-0000-0000-00002F380000}"/>
    <cellStyle name="Normal 3 8 2 5 2" xfId="2978" xr:uid="{00000000-0005-0000-0000-000030380000}"/>
    <cellStyle name="Normal 3 8 2 5 2 2" xfId="6576" xr:uid="{00000000-0005-0000-0000-000031380000}"/>
    <cellStyle name="Normal 3 8 2 5 2 2 2" xfId="13772" xr:uid="{00000000-0005-0000-0000-000032380000}"/>
    <cellStyle name="Normal 3 8 2 5 2 3" xfId="10174" xr:uid="{00000000-0005-0000-0000-000033380000}"/>
    <cellStyle name="Normal 3 8 2 5 3" xfId="4824" xr:uid="{00000000-0005-0000-0000-000034380000}"/>
    <cellStyle name="Normal 3 8 2 5 3 2" xfId="12020" xr:uid="{00000000-0005-0000-0000-000035380000}"/>
    <cellStyle name="Normal 3 8 2 5 4" xfId="8422" xr:uid="{00000000-0005-0000-0000-000036380000}"/>
    <cellStyle name="Normal 3 8 2 6" xfId="2102" xr:uid="{00000000-0005-0000-0000-000037380000}"/>
    <cellStyle name="Normal 3 8 2 6 2" xfId="5700" xr:uid="{00000000-0005-0000-0000-000038380000}"/>
    <cellStyle name="Normal 3 8 2 6 2 2" xfId="12896" xr:uid="{00000000-0005-0000-0000-000039380000}"/>
    <cellStyle name="Normal 3 8 2 6 3" xfId="9298" xr:uid="{00000000-0005-0000-0000-00003A380000}"/>
    <cellStyle name="Normal 3 8 2 7" xfId="3948" xr:uid="{00000000-0005-0000-0000-00003B380000}"/>
    <cellStyle name="Normal 3 8 2 7 2" xfId="11144" xr:uid="{00000000-0005-0000-0000-00003C380000}"/>
    <cellStyle name="Normal 3 8 2 8" xfId="7546" xr:uid="{00000000-0005-0000-0000-00003D380000}"/>
    <cellStyle name="Normal 3 8 3" xfId="413" xr:uid="{00000000-0005-0000-0000-00003E380000}"/>
    <cellStyle name="Normal 3 8 3 2" xfId="705" xr:uid="{00000000-0005-0000-0000-00003F380000}"/>
    <cellStyle name="Normal 3 8 3 2 2" xfId="1584" xr:uid="{00000000-0005-0000-0000-000040380000}"/>
    <cellStyle name="Normal 3 8 3 2 2 2" xfId="3336" xr:uid="{00000000-0005-0000-0000-000041380000}"/>
    <cellStyle name="Normal 3 8 3 2 2 2 2" xfId="6934" xr:uid="{00000000-0005-0000-0000-000042380000}"/>
    <cellStyle name="Normal 3 8 3 2 2 2 2 2" xfId="14130" xr:uid="{00000000-0005-0000-0000-000043380000}"/>
    <cellStyle name="Normal 3 8 3 2 2 2 3" xfId="10532" xr:uid="{00000000-0005-0000-0000-000044380000}"/>
    <cellStyle name="Normal 3 8 3 2 2 3" xfId="5182" xr:uid="{00000000-0005-0000-0000-000045380000}"/>
    <cellStyle name="Normal 3 8 3 2 2 3 2" xfId="12378" xr:uid="{00000000-0005-0000-0000-000046380000}"/>
    <cellStyle name="Normal 3 8 3 2 2 4" xfId="8780" xr:uid="{00000000-0005-0000-0000-000047380000}"/>
    <cellStyle name="Normal 3 8 3 2 3" xfId="2460" xr:uid="{00000000-0005-0000-0000-000048380000}"/>
    <cellStyle name="Normal 3 8 3 2 3 2" xfId="6058" xr:uid="{00000000-0005-0000-0000-000049380000}"/>
    <cellStyle name="Normal 3 8 3 2 3 2 2" xfId="13254" xr:uid="{00000000-0005-0000-0000-00004A380000}"/>
    <cellStyle name="Normal 3 8 3 2 3 3" xfId="9656" xr:uid="{00000000-0005-0000-0000-00004B380000}"/>
    <cellStyle name="Normal 3 8 3 2 4" xfId="4306" xr:uid="{00000000-0005-0000-0000-00004C380000}"/>
    <cellStyle name="Normal 3 8 3 2 4 2" xfId="11502" xr:uid="{00000000-0005-0000-0000-00004D380000}"/>
    <cellStyle name="Normal 3 8 3 2 5" xfId="7904" xr:uid="{00000000-0005-0000-0000-00004E380000}"/>
    <cellStyle name="Normal 3 8 3 3" xfId="1000" xr:uid="{00000000-0005-0000-0000-00004F380000}"/>
    <cellStyle name="Normal 3 8 3 3 2" xfId="1876" xr:uid="{00000000-0005-0000-0000-000050380000}"/>
    <cellStyle name="Normal 3 8 3 3 2 2" xfId="3628" xr:uid="{00000000-0005-0000-0000-000051380000}"/>
    <cellStyle name="Normal 3 8 3 3 2 2 2" xfId="7226" xr:uid="{00000000-0005-0000-0000-000052380000}"/>
    <cellStyle name="Normal 3 8 3 3 2 2 2 2" xfId="14422" xr:uid="{00000000-0005-0000-0000-000053380000}"/>
    <cellStyle name="Normal 3 8 3 3 2 2 3" xfId="10824" xr:uid="{00000000-0005-0000-0000-000054380000}"/>
    <cellStyle name="Normal 3 8 3 3 2 3" xfId="5474" xr:uid="{00000000-0005-0000-0000-000055380000}"/>
    <cellStyle name="Normal 3 8 3 3 2 3 2" xfId="12670" xr:uid="{00000000-0005-0000-0000-000056380000}"/>
    <cellStyle name="Normal 3 8 3 3 2 4" xfId="9072" xr:uid="{00000000-0005-0000-0000-000057380000}"/>
    <cellStyle name="Normal 3 8 3 3 3" xfId="2752" xr:uid="{00000000-0005-0000-0000-000058380000}"/>
    <cellStyle name="Normal 3 8 3 3 3 2" xfId="6350" xr:uid="{00000000-0005-0000-0000-000059380000}"/>
    <cellStyle name="Normal 3 8 3 3 3 2 2" xfId="13546" xr:uid="{00000000-0005-0000-0000-00005A380000}"/>
    <cellStyle name="Normal 3 8 3 3 3 3" xfId="9948" xr:uid="{00000000-0005-0000-0000-00005B380000}"/>
    <cellStyle name="Normal 3 8 3 3 4" xfId="4598" xr:uid="{00000000-0005-0000-0000-00005C380000}"/>
    <cellStyle name="Normal 3 8 3 3 4 2" xfId="11794" xr:uid="{00000000-0005-0000-0000-00005D380000}"/>
    <cellStyle name="Normal 3 8 3 3 5" xfId="8196" xr:uid="{00000000-0005-0000-0000-00005E380000}"/>
    <cellStyle name="Normal 3 8 3 4" xfId="1292" xr:uid="{00000000-0005-0000-0000-00005F380000}"/>
    <cellStyle name="Normal 3 8 3 4 2" xfId="3044" xr:uid="{00000000-0005-0000-0000-000060380000}"/>
    <cellStyle name="Normal 3 8 3 4 2 2" xfId="6642" xr:uid="{00000000-0005-0000-0000-000061380000}"/>
    <cellStyle name="Normal 3 8 3 4 2 2 2" xfId="13838" xr:uid="{00000000-0005-0000-0000-000062380000}"/>
    <cellStyle name="Normal 3 8 3 4 2 3" xfId="10240" xr:uid="{00000000-0005-0000-0000-000063380000}"/>
    <cellStyle name="Normal 3 8 3 4 3" xfId="4890" xr:uid="{00000000-0005-0000-0000-000064380000}"/>
    <cellStyle name="Normal 3 8 3 4 3 2" xfId="12086" xr:uid="{00000000-0005-0000-0000-000065380000}"/>
    <cellStyle name="Normal 3 8 3 4 4" xfId="8488" xr:uid="{00000000-0005-0000-0000-000066380000}"/>
    <cellStyle name="Normal 3 8 3 5" xfId="2168" xr:uid="{00000000-0005-0000-0000-000067380000}"/>
    <cellStyle name="Normal 3 8 3 5 2" xfId="5766" xr:uid="{00000000-0005-0000-0000-000068380000}"/>
    <cellStyle name="Normal 3 8 3 5 2 2" xfId="12962" xr:uid="{00000000-0005-0000-0000-000069380000}"/>
    <cellStyle name="Normal 3 8 3 5 3" xfId="9364" xr:uid="{00000000-0005-0000-0000-00006A380000}"/>
    <cellStyle name="Normal 3 8 3 6" xfId="4014" xr:uid="{00000000-0005-0000-0000-00006B380000}"/>
    <cellStyle name="Normal 3 8 3 6 2" xfId="11210" xr:uid="{00000000-0005-0000-0000-00006C380000}"/>
    <cellStyle name="Normal 3 8 3 7" xfId="7612" xr:uid="{00000000-0005-0000-0000-00006D380000}"/>
    <cellStyle name="Normal 3 8 4" xfId="559" xr:uid="{00000000-0005-0000-0000-00006E380000}"/>
    <cellStyle name="Normal 3 8 4 2" xfId="1438" xr:uid="{00000000-0005-0000-0000-00006F380000}"/>
    <cellStyle name="Normal 3 8 4 2 2" xfId="3190" xr:uid="{00000000-0005-0000-0000-000070380000}"/>
    <cellStyle name="Normal 3 8 4 2 2 2" xfId="6788" xr:uid="{00000000-0005-0000-0000-000071380000}"/>
    <cellStyle name="Normal 3 8 4 2 2 2 2" xfId="13984" xr:uid="{00000000-0005-0000-0000-000072380000}"/>
    <cellStyle name="Normal 3 8 4 2 2 3" xfId="10386" xr:uid="{00000000-0005-0000-0000-000073380000}"/>
    <cellStyle name="Normal 3 8 4 2 3" xfId="5036" xr:uid="{00000000-0005-0000-0000-000074380000}"/>
    <cellStyle name="Normal 3 8 4 2 3 2" xfId="12232" xr:uid="{00000000-0005-0000-0000-000075380000}"/>
    <cellStyle name="Normal 3 8 4 2 4" xfId="8634" xr:uid="{00000000-0005-0000-0000-000076380000}"/>
    <cellStyle name="Normal 3 8 4 3" xfId="2314" xr:uid="{00000000-0005-0000-0000-000077380000}"/>
    <cellStyle name="Normal 3 8 4 3 2" xfId="5912" xr:uid="{00000000-0005-0000-0000-000078380000}"/>
    <cellStyle name="Normal 3 8 4 3 2 2" xfId="13108" xr:uid="{00000000-0005-0000-0000-000079380000}"/>
    <cellStyle name="Normal 3 8 4 3 3" xfId="9510" xr:uid="{00000000-0005-0000-0000-00007A380000}"/>
    <cellStyle name="Normal 3 8 4 4" xfId="4160" xr:uid="{00000000-0005-0000-0000-00007B380000}"/>
    <cellStyle name="Normal 3 8 4 4 2" xfId="11356" xr:uid="{00000000-0005-0000-0000-00007C380000}"/>
    <cellStyle name="Normal 3 8 4 5" xfId="7758" xr:uid="{00000000-0005-0000-0000-00007D380000}"/>
    <cellStyle name="Normal 3 8 5" xfId="854" xr:uid="{00000000-0005-0000-0000-00007E380000}"/>
    <cellStyle name="Normal 3 8 5 2" xfId="1730" xr:uid="{00000000-0005-0000-0000-00007F380000}"/>
    <cellStyle name="Normal 3 8 5 2 2" xfId="3482" xr:uid="{00000000-0005-0000-0000-000080380000}"/>
    <cellStyle name="Normal 3 8 5 2 2 2" xfId="7080" xr:uid="{00000000-0005-0000-0000-000081380000}"/>
    <cellStyle name="Normal 3 8 5 2 2 2 2" xfId="14276" xr:uid="{00000000-0005-0000-0000-000082380000}"/>
    <cellStyle name="Normal 3 8 5 2 2 3" xfId="10678" xr:uid="{00000000-0005-0000-0000-000083380000}"/>
    <cellStyle name="Normal 3 8 5 2 3" xfId="5328" xr:uid="{00000000-0005-0000-0000-000084380000}"/>
    <cellStyle name="Normal 3 8 5 2 3 2" xfId="12524" xr:uid="{00000000-0005-0000-0000-000085380000}"/>
    <cellStyle name="Normal 3 8 5 2 4" xfId="8926" xr:uid="{00000000-0005-0000-0000-000086380000}"/>
    <cellStyle name="Normal 3 8 5 3" xfId="2606" xr:uid="{00000000-0005-0000-0000-000087380000}"/>
    <cellStyle name="Normal 3 8 5 3 2" xfId="6204" xr:uid="{00000000-0005-0000-0000-000088380000}"/>
    <cellStyle name="Normal 3 8 5 3 2 2" xfId="13400" xr:uid="{00000000-0005-0000-0000-000089380000}"/>
    <cellStyle name="Normal 3 8 5 3 3" xfId="9802" xr:uid="{00000000-0005-0000-0000-00008A380000}"/>
    <cellStyle name="Normal 3 8 5 4" xfId="4452" xr:uid="{00000000-0005-0000-0000-00008B380000}"/>
    <cellStyle name="Normal 3 8 5 4 2" xfId="11648" xr:uid="{00000000-0005-0000-0000-00008C380000}"/>
    <cellStyle name="Normal 3 8 5 5" xfId="8050" xr:uid="{00000000-0005-0000-0000-00008D380000}"/>
    <cellStyle name="Normal 3 8 6" xfId="1146" xr:uid="{00000000-0005-0000-0000-00008E380000}"/>
    <cellStyle name="Normal 3 8 6 2" xfId="2898" xr:uid="{00000000-0005-0000-0000-00008F380000}"/>
    <cellStyle name="Normal 3 8 6 2 2" xfId="6496" xr:uid="{00000000-0005-0000-0000-000090380000}"/>
    <cellStyle name="Normal 3 8 6 2 2 2" xfId="13692" xr:uid="{00000000-0005-0000-0000-000091380000}"/>
    <cellStyle name="Normal 3 8 6 2 3" xfId="10094" xr:uid="{00000000-0005-0000-0000-000092380000}"/>
    <cellStyle name="Normal 3 8 6 3" xfId="4744" xr:uid="{00000000-0005-0000-0000-000093380000}"/>
    <cellStyle name="Normal 3 8 6 3 2" xfId="11940" xr:uid="{00000000-0005-0000-0000-000094380000}"/>
    <cellStyle name="Normal 3 8 6 4" xfId="8342" xr:uid="{00000000-0005-0000-0000-000095380000}"/>
    <cellStyle name="Normal 3 8 7" xfId="2022" xr:uid="{00000000-0005-0000-0000-000096380000}"/>
    <cellStyle name="Normal 3 8 7 2" xfId="5620" xr:uid="{00000000-0005-0000-0000-000097380000}"/>
    <cellStyle name="Normal 3 8 7 2 2" xfId="12816" xr:uid="{00000000-0005-0000-0000-000098380000}"/>
    <cellStyle name="Normal 3 8 7 3" xfId="9218" xr:uid="{00000000-0005-0000-0000-000099380000}"/>
    <cellStyle name="Normal 3 8 8" xfId="3788" xr:uid="{00000000-0005-0000-0000-00009A380000}"/>
    <cellStyle name="Normal 3 8 8 2" xfId="7386" xr:uid="{00000000-0005-0000-0000-00009B380000}"/>
    <cellStyle name="Normal 3 8 8 2 2" xfId="14582" xr:uid="{00000000-0005-0000-0000-00009C380000}"/>
    <cellStyle name="Normal 3 8 8 3" xfId="10984" xr:uid="{00000000-0005-0000-0000-00009D380000}"/>
    <cellStyle name="Normal 3 8 9" xfId="3868" xr:uid="{00000000-0005-0000-0000-00009E380000}"/>
    <cellStyle name="Normal 3 8 9 2" xfId="11064" xr:uid="{00000000-0005-0000-0000-00009F380000}"/>
    <cellStyle name="Normal 3 9" xfId="107" xr:uid="{00000000-0005-0000-0000-0000A0380000}"/>
    <cellStyle name="Normal 3 9 10" xfId="285" xr:uid="{00000000-0005-0000-0000-0000A1380000}"/>
    <cellStyle name="Normal 3 9 11" xfId="201" xr:uid="{00000000-0005-0000-0000-0000A2380000}"/>
    <cellStyle name="Normal 3 9 2" xfId="435" xr:uid="{00000000-0005-0000-0000-0000A3380000}"/>
    <cellStyle name="Normal 3 9 2 2" xfId="727" xr:uid="{00000000-0005-0000-0000-0000A4380000}"/>
    <cellStyle name="Normal 3 9 2 2 2" xfId="1606" xr:uid="{00000000-0005-0000-0000-0000A5380000}"/>
    <cellStyle name="Normal 3 9 2 2 2 2" xfId="3358" xr:uid="{00000000-0005-0000-0000-0000A6380000}"/>
    <cellStyle name="Normal 3 9 2 2 2 2 2" xfId="6956" xr:uid="{00000000-0005-0000-0000-0000A7380000}"/>
    <cellStyle name="Normal 3 9 2 2 2 2 2 2" xfId="14152" xr:uid="{00000000-0005-0000-0000-0000A8380000}"/>
    <cellStyle name="Normal 3 9 2 2 2 2 3" xfId="10554" xr:uid="{00000000-0005-0000-0000-0000A9380000}"/>
    <cellStyle name="Normal 3 9 2 2 2 3" xfId="5204" xr:uid="{00000000-0005-0000-0000-0000AA380000}"/>
    <cellStyle name="Normal 3 9 2 2 2 3 2" xfId="12400" xr:uid="{00000000-0005-0000-0000-0000AB380000}"/>
    <cellStyle name="Normal 3 9 2 2 2 4" xfId="8802" xr:uid="{00000000-0005-0000-0000-0000AC380000}"/>
    <cellStyle name="Normal 3 9 2 2 3" xfId="2482" xr:uid="{00000000-0005-0000-0000-0000AD380000}"/>
    <cellStyle name="Normal 3 9 2 2 3 2" xfId="6080" xr:uid="{00000000-0005-0000-0000-0000AE380000}"/>
    <cellStyle name="Normal 3 9 2 2 3 2 2" xfId="13276" xr:uid="{00000000-0005-0000-0000-0000AF380000}"/>
    <cellStyle name="Normal 3 9 2 2 3 3" xfId="9678" xr:uid="{00000000-0005-0000-0000-0000B0380000}"/>
    <cellStyle name="Normal 3 9 2 2 4" xfId="4328" xr:uid="{00000000-0005-0000-0000-0000B1380000}"/>
    <cellStyle name="Normal 3 9 2 2 4 2" xfId="11524" xr:uid="{00000000-0005-0000-0000-0000B2380000}"/>
    <cellStyle name="Normal 3 9 2 2 5" xfId="7926" xr:uid="{00000000-0005-0000-0000-0000B3380000}"/>
    <cellStyle name="Normal 3 9 2 3" xfId="1022" xr:uid="{00000000-0005-0000-0000-0000B4380000}"/>
    <cellStyle name="Normal 3 9 2 3 2" xfId="1898" xr:uid="{00000000-0005-0000-0000-0000B5380000}"/>
    <cellStyle name="Normal 3 9 2 3 2 2" xfId="3650" xr:uid="{00000000-0005-0000-0000-0000B6380000}"/>
    <cellStyle name="Normal 3 9 2 3 2 2 2" xfId="7248" xr:uid="{00000000-0005-0000-0000-0000B7380000}"/>
    <cellStyle name="Normal 3 9 2 3 2 2 2 2" xfId="14444" xr:uid="{00000000-0005-0000-0000-0000B8380000}"/>
    <cellStyle name="Normal 3 9 2 3 2 2 3" xfId="10846" xr:uid="{00000000-0005-0000-0000-0000B9380000}"/>
    <cellStyle name="Normal 3 9 2 3 2 3" xfId="5496" xr:uid="{00000000-0005-0000-0000-0000BA380000}"/>
    <cellStyle name="Normal 3 9 2 3 2 3 2" xfId="12692" xr:uid="{00000000-0005-0000-0000-0000BB380000}"/>
    <cellStyle name="Normal 3 9 2 3 2 4" xfId="9094" xr:uid="{00000000-0005-0000-0000-0000BC380000}"/>
    <cellStyle name="Normal 3 9 2 3 3" xfId="2774" xr:uid="{00000000-0005-0000-0000-0000BD380000}"/>
    <cellStyle name="Normal 3 9 2 3 3 2" xfId="6372" xr:uid="{00000000-0005-0000-0000-0000BE380000}"/>
    <cellStyle name="Normal 3 9 2 3 3 2 2" xfId="13568" xr:uid="{00000000-0005-0000-0000-0000BF380000}"/>
    <cellStyle name="Normal 3 9 2 3 3 3" xfId="9970" xr:uid="{00000000-0005-0000-0000-0000C0380000}"/>
    <cellStyle name="Normal 3 9 2 3 4" xfId="4620" xr:uid="{00000000-0005-0000-0000-0000C1380000}"/>
    <cellStyle name="Normal 3 9 2 3 4 2" xfId="11816" xr:uid="{00000000-0005-0000-0000-0000C2380000}"/>
    <cellStyle name="Normal 3 9 2 3 5" xfId="8218" xr:uid="{00000000-0005-0000-0000-0000C3380000}"/>
    <cellStyle name="Normal 3 9 2 4" xfId="1314" xr:uid="{00000000-0005-0000-0000-0000C4380000}"/>
    <cellStyle name="Normal 3 9 2 4 2" xfId="3066" xr:uid="{00000000-0005-0000-0000-0000C5380000}"/>
    <cellStyle name="Normal 3 9 2 4 2 2" xfId="6664" xr:uid="{00000000-0005-0000-0000-0000C6380000}"/>
    <cellStyle name="Normal 3 9 2 4 2 2 2" xfId="13860" xr:uid="{00000000-0005-0000-0000-0000C7380000}"/>
    <cellStyle name="Normal 3 9 2 4 2 3" xfId="10262" xr:uid="{00000000-0005-0000-0000-0000C8380000}"/>
    <cellStyle name="Normal 3 9 2 4 3" xfId="4912" xr:uid="{00000000-0005-0000-0000-0000C9380000}"/>
    <cellStyle name="Normal 3 9 2 4 3 2" xfId="12108" xr:uid="{00000000-0005-0000-0000-0000CA380000}"/>
    <cellStyle name="Normal 3 9 2 4 4" xfId="8510" xr:uid="{00000000-0005-0000-0000-0000CB380000}"/>
    <cellStyle name="Normal 3 9 2 5" xfId="2190" xr:uid="{00000000-0005-0000-0000-0000CC380000}"/>
    <cellStyle name="Normal 3 9 2 5 2" xfId="5788" xr:uid="{00000000-0005-0000-0000-0000CD380000}"/>
    <cellStyle name="Normal 3 9 2 5 2 2" xfId="12984" xr:uid="{00000000-0005-0000-0000-0000CE380000}"/>
    <cellStyle name="Normal 3 9 2 5 3" xfId="9386" xr:uid="{00000000-0005-0000-0000-0000CF380000}"/>
    <cellStyle name="Normal 3 9 2 6" xfId="4036" xr:uid="{00000000-0005-0000-0000-0000D0380000}"/>
    <cellStyle name="Normal 3 9 2 6 2" xfId="11232" xr:uid="{00000000-0005-0000-0000-0000D1380000}"/>
    <cellStyle name="Normal 3 9 2 7" xfId="7634" xr:uid="{00000000-0005-0000-0000-0000D2380000}"/>
    <cellStyle name="Normal 3 9 3" xfId="581" xr:uid="{00000000-0005-0000-0000-0000D3380000}"/>
    <cellStyle name="Normal 3 9 3 2" xfId="1460" xr:uid="{00000000-0005-0000-0000-0000D4380000}"/>
    <cellStyle name="Normal 3 9 3 2 2" xfId="3212" xr:uid="{00000000-0005-0000-0000-0000D5380000}"/>
    <cellStyle name="Normal 3 9 3 2 2 2" xfId="6810" xr:uid="{00000000-0005-0000-0000-0000D6380000}"/>
    <cellStyle name="Normal 3 9 3 2 2 2 2" xfId="14006" xr:uid="{00000000-0005-0000-0000-0000D7380000}"/>
    <cellStyle name="Normal 3 9 3 2 2 3" xfId="10408" xr:uid="{00000000-0005-0000-0000-0000D8380000}"/>
    <cellStyle name="Normal 3 9 3 2 3" xfId="5058" xr:uid="{00000000-0005-0000-0000-0000D9380000}"/>
    <cellStyle name="Normal 3 9 3 2 3 2" xfId="12254" xr:uid="{00000000-0005-0000-0000-0000DA380000}"/>
    <cellStyle name="Normal 3 9 3 2 4" xfId="8656" xr:uid="{00000000-0005-0000-0000-0000DB380000}"/>
    <cellStyle name="Normal 3 9 3 3" xfId="2336" xr:uid="{00000000-0005-0000-0000-0000DC380000}"/>
    <cellStyle name="Normal 3 9 3 3 2" xfId="5934" xr:uid="{00000000-0005-0000-0000-0000DD380000}"/>
    <cellStyle name="Normal 3 9 3 3 2 2" xfId="13130" xr:uid="{00000000-0005-0000-0000-0000DE380000}"/>
    <cellStyle name="Normal 3 9 3 3 3" xfId="9532" xr:uid="{00000000-0005-0000-0000-0000DF380000}"/>
    <cellStyle name="Normal 3 9 3 4" xfId="4182" xr:uid="{00000000-0005-0000-0000-0000E0380000}"/>
    <cellStyle name="Normal 3 9 3 4 2" xfId="11378" xr:uid="{00000000-0005-0000-0000-0000E1380000}"/>
    <cellStyle name="Normal 3 9 3 5" xfId="7780" xr:uid="{00000000-0005-0000-0000-0000E2380000}"/>
    <cellStyle name="Normal 3 9 4" xfId="876" xr:uid="{00000000-0005-0000-0000-0000E3380000}"/>
    <cellStyle name="Normal 3 9 4 2" xfId="1752" xr:uid="{00000000-0005-0000-0000-0000E4380000}"/>
    <cellStyle name="Normal 3 9 4 2 2" xfId="3504" xr:uid="{00000000-0005-0000-0000-0000E5380000}"/>
    <cellStyle name="Normal 3 9 4 2 2 2" xfId="7102" xr:uid="{00000000-0005-0000-0000-0000E6380000}"/>
    <cellStyle name="Normal 3 9 4 2 2 2 2" xfId="14298" xr:uid="{00000000-0005-0000-0000-0000E7380000}"/>
    <cellStyle name="Normal 3 9 4 2 2 3" xfId="10700" xr:uid="{00000000-0005-0000-0000-0000E8380000}"/>
    <cellStyle name="Normal 3 9 4 2 3" xfId="5350" xr:uid="{00000000-0005-0000-0000-0000E9380000}"/>
    <cellStyle name="Normal 3 9 4 2 3 2" xfId="12546" xr:uid="{00000000-0005-0000-0000-0000EA380000}"/>
    <cellStyle name="Normal 3 9 4 2 4" xfId="8948" xr:uid="{00000000-0005-0000-0000-0000EB380000}"/>
    <cellStyle name="Normal 3 9 4 3" xfId="2628" xr:uid="{00000000-0005-0000-0000-0000EC380000}"/>
    <cellStyle name="Normal 3 9 4 3 2" xfId="6226" xr:uid="{00000000-0005-0000-0000-0000ED380000}"/>
    <cellStyle name="Normal 3 9 4 3 2 2" xfId="13422" xr:uid="{00000000-0005-0000-0000-0000EE380000}"/>
    <cellStyle name="Normal 3 9 4 3 3" xfId="9824" xr:uid="{00000000-0005-0000-0000-0000EF380000}"/>
    <cellStyle name="Normal 3 9 4 4" xfId="4474" xr:uid="{00000000-0005-0000-0000-0000F0380000}"/>
    <cellStyle name="Normal 3 9 4 4 2" xfId="11670" xr:uid="{00000000-0005-0000-0000-0000F1380000}"/>
    <cellStyle name="Normal 3 9 4 5" xfId="8072" xr:uid="{00000000-0005-0000-0000-0000F2380000}"/>
    <cellStyle name="Normal 3 9 5" xfId="1168" xr:uid="{00000000-0005-0000-0000-0000F3380000}"/>
    <cellStyle name="Normal 3 9 5 2" xfId="2920" xr:uid="{00000000-0005-0000-0000-0000F4380000}"/>
    <cellStyle name="Normal 3 9 5 2 2" xfId="6518" xr:uid="{00000000-0005-0000-0000-0000F5380000}"/>
    <cellStyle name="Normal 3 9 5 2 2 2" xfId="13714" xr:uid="{00000000-0005-0000-0000-0000F6380000}"/>
    <cellStyle name="Normal 3 9 5 2 3" xfId="10116" xr:uid="{00000000-0005-0000-0000-0000F7380000}"/>
    <cellStyle name="Normal 3 9 5 3" xfId="4766" xr:uid="{00000000-0005-0000-0000-0000F8380000}"/>
    <cellStyle name="Normal 3 9 5 3 2" xfId="11962" xr:uid="{00000000-0005-0000-0000-0000F9380000}"/>
    <cellStyle name="Normal 3 9 5 4" xfId="8364" xr:uid="{00000000-0005-0000-0000-0000FA380000}"/>
    <cellStyle name="Normal 3 9 6" xfId="2044" xr:uid="{00000000-0005-0000-0000-0000FB380000}"/>
    <cellStyle name="Normal 3 9 6 2" xfId="5642" xr:uid="{00000000-0005-0000-0000-0000FC380000}"/>
    <cellStyle name="Normal 3 9 6 2 2" xfId="12838" xr:uid="{00000000-0005-0000-0000-0000FD380000}"/>
    <cellStyle name="Normal 3 9 6 3" xfId="9240" xr:uid="{00000000-0005-0000-0000-0000FE380000}"/>
    <cellStyle name="Normal 3 9 7" xfId="3810" xr:uid="{00000000-0005-0000-0000-0000FF380000}"/>
    <cellStyle name="Normal 3 9 7 2" xfId="7408" xr:uid="{00000000-0005-0000-0000-000000390000}"/>
    <cellStyle name="Normal 3 9 7 2 2" xfId="14604" xr:uid="{00000000-0005-0000-0000-000001390000}"/>
    <cellStyle name="Normal 3 9 7 3" xfId="11006" xr:uid="{00000000-0005-0000-0000-000002390000}"/>
    <cellStyle name="Normal 3 9 8" xfId="3890" xr:uid="{00000000-0005-0000-0000-000003390000}"/>
    <cellStyle name="Normal 3 9 8 2" xfId="11086" xr:uid="{00000000-0005-0000-0000-000004390000}"/>
    <cellStyle name="Normal 3 9 9" xfId="7488" xr:uid="{00000000-0005-0000-0000-000005390000}"/>
    <cellStyle name="Normal 4" xfId="108" xr:uid="{00000000-0005-0000-0000-000006390000}"/>
    <cellStyle name="Normal 4 2" xfId="109" xr:uid="{00000000-0005-0000-0000-000007390000}"/>
    <cellStyle name="Normal 4 3" xfId="110" xr:uid="{00000000-0005-0000-0000-000008390000}"/>
    <cellStyle name="Normal 4 3 2" xfId="111" xr:uid="{00000000-0005-0000-0000-000009390000}"/>
    <cellStyle name="Normal 4 4" xfId="112" xr:uid="{00000000-0005-0000-0000-00000A390000}"/>
    <cellStyle name="Normal 4 4 2" xfId="809" xr:uid="{00000000-0005-0000-0000-00000B390000}"/>
    <cellStyle name="Normal 4 4 3" xfId="284" xr:uid="{00000000-0005-0000-0000-00000C390000}"/>
    <cellStyle name="Normal 5" xfId="113" xr:uid="{00000000-0005-0000-0000-00000D390000}"/>
    <cellStyle name="Normal 6" xfId="114" xr:uid="{00000000-0005-0000-0000-00000E390000}"/>
    <cellStyle name="Normal 6 2" xfId="115" xr:uid="{00000000-0005-0000-0000-00000F390000}"/>
    <cellStyle name="Normal 6 2 2" xfId="345" xr:uid="{00000000-0005-0000-0000-000010390000}"/>
    <cellStyle name="Normal 6 2 3" xfId="260" xr:uid="{00000000-0005-0000-0000-000011390000}"/>
    <cellStyle name="Normal 6 3" xfId="116" xr:uid="{00000000-0005-0000-0000-000012390000}"/>
    <cellStyle name="Normal 6 3 2" xfId="808" xr:uid="{00000000-0005-0000-0000-000013390000}"/>
    <cellStyle name="Normal 6 4" xfId="117" xr:uid="{00000000-0005-0000-0000-000014390000}"/>
    <cellStyle name="Normal 6 4 2" xfId="307" xr:uid="{00000000-0005-0000-0000-000015390000}"/>
    <cellStyle name="Normal 7" xfId="215" xr:uid="{00000000-0005-0000-0000-000016390000}"/>
    <cellStyle name="Percent" xfId="118" builtinId="5"/>
    <cellStyle name="Percent 2" xfId="119" xr:uid="{00000000-0005-0000-0000-000018390000}"/>
    <cellStyle name="TextStyle" xfId="120" xr:uid="{00000000-0005-0000-0000-0000193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a:t>Estimated Market Value</a:t>
            </a:r>
          </a:p>
        </c:rich>
      </c:tx>
      <c:overlay val="0"/>
    </c:title>
    <c:autoTitleDeleted val="0"/>
    <c:plotArea>
      <c:layout/>
      <c:lineChart>
        <c:grouping val="standard"/>
        <c:varyColors val="0"/>
        <c:ser>
          <c:idx val="0"/>
          <c:order val="0"/>
          <c:marker>
            <c:symbol val="none"/>
          </c:marker>
          <c:cat>
            <c:numRef>
              <c:f>Analysis!$A$8:$A$60</c:f>
              <c:numCache>
                <c:formatCode>General</c:formatCode>
                <c:ptCount val="53"/>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numCache>
            </c:numRef>
          </c:cat>
          <c:val>
            <c:numRef>
              <c:f>Analysis!$E$8:$E$60</c:f>
              <c:numCache>
                <c:formatCode>_(* #,##0.00_);_(* \(#,##0.00\);_(* "-"??_);_(@_)</c:formatCode>
                <c:ptCount val="53"/>
                <c:pt idx="0" formatCode="_(&quot;$&quot;* #,##0.00_);_(&quot;$&quot;* \(#,##0.00\);_(&quot;$&quot;* &quot;-&quot;??_);_(@_)">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smooth val="0"/>
          <c:extLst>
            <c:ext xmlns:c16="http://schemas.microsoft.com/office/drawing/2014/chart" uri="{C3380CC4-5D6E-409C-BE32-E72D297353CC}">
              <c16:uniqueId val="{00000000-64A5-4CF1-8C02-76D4A2CA98C2}"/>
            </c:ext>
          </c:extLst>
        </c:ser>
        <c:dLbls>
          <c:showLegendKey val="0"/>
          <c:showVal val="0"/>
          <c:showCatName val="0"/>
          <c:showSerName val="0"/>
          <c:showPercent val="0"/>
          <c:showBubbleSize val="0"/>
        </c:dLbls>
        <c:smooth val="0"/>
        <c:axId val="121352576"/>
        <c:axId val="121354112"/>
      </c:lineChart>
      <c:catAx>
        <c:axId val="1213525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21354112"/>
        <c:crosses val="autoZero"/>
        <c:auto val="1"/>
        <c:lblAlgn val="ctr"/>
        <c:lblOffset val="100"/>
        <c:tickLblSkip val="4"/>
        <c:noMultiLvlLbl val="0"/>
      </c:catAx>
      <c:valAx>
        <c:axId val="121354112"/>
        <c:scaling>
          <c:orientation val="minMax"/>
        </c:scaling>
        <c:delete val="0"/>
        <c:axPos val="l"/>
        <c:majorGridlines/>
        <c:numFmt formatCode="_(\$* #,##0_);_(\$* \(#,##0\);_(\$* &quot;-&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352576"/>
        <c:crosses val="autoZero"/>
        <c:crossBetween val="between"/>
        <c:dispUnits>
          <c:builtInUnit val="thousands"/>
          <c:dispUnitsLbl>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plotVisOnly val="1"/>
    <c:dispBlanksAs val="gap"/>
    <c:showDLblsOverMax val="0"/>
  </c:chart>
  <c:spPr>
    <a:ln w="19050">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400" b="0" i="0" u="none" strike="noStrike" baseline="0">
                <a:solidFill>
                  <a:srgbClr val="000000"/>
                </a:solidFill>
                <a:latin typeface="Arial"/>
                <a:ea typeface="Arial"/>
                <a:cs typeface="Arial"/>
              </a:defRPr>
            </a:pPr>
            <a:r>
              <a:rPr lang="en-US"/>
              <a:t>Estimated Annual Distributions</a:t>
            </a:r>
          </a:p>
        </c:rich>
      </c:tx>
      <c:overlay val="0"/>
    </c:title>
    <c:autoTitleDeleted val="0"/>
    <c:plotArea>
      <c:layout/>
      <c:lineChart>
        <c:grouping val="standard"/>
        <c:varyColors val="0"/>
        <c:ser>
          <c:idx val="0"/>
          <c:order val="0"/>
          <c:marker>
            <c:symbol val="none"/>
          </c:marker>
          <c:cat>
            <c:numRef>
              <c:f>Analysis!$A$67:$A$119</c:f>
              <c:numCache>
                <c:formatCode>General</c:formatCode>
                <c:ptCount val="53"/>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numCache>
            </c:numRef>
          </c:cat>
          <c:val>
            <c:numRef>
              <c:f>Analysis!$F$67:$F$119</c:f>
              <c:numCache>
                <c:formatCode>_(* #,##0.00_);_(* \(#,##0.00\);_(* "-"??_);_(@_)</c:formatCode>
                <c:ptCount val="53"/>
                <c:pt idx="0" formatCode="_(&quot;$&quot;* #,##0.00_);_(&quot;$&quot;* \(#,##0.00\);_(&quot;$&quot;* &quot;-&quot;??_);_(@_)">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smooth val="0"/>
          <c:extLst>
            <c:ext xmlns:c16="http://schemas.microsoft.com/office/drawing/2014/chart" uri="{C3380CC4-5D6E-409C-BE32-E72D297353CC}">
              <c16:uniqueId val="{00000000-EBBC-4EC3-8BD7-F375E5F6F9AE}"/>
            </c:ext>
          </c:extLst>
        </c:ser>
        <c:dLbls>
          <c:showLegendKey val="0"/>
          <c:showVal val="0"/>
          <c:showCatName val="0"/>
          <c:showSerName val="0"/>
          <c:showPercent val="0"/>
          <c:showBubbleSize val="0"/>
        </c:dLbls>
        <c:smooth val="0"/>
        <c:axId val="136368128"/>
        <c:axId val="136370048"/>
      </c:lineChart>
      <c:catAx>
        <c:axId val="1363681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6370048"/>
        <c:crosses val="autoZero"/>
        <c:auto val="1"/>
        <c:lblAlgn val="ctr"/>
        <c:lblOffset val="100"/>
        <c:tickLblSkip val="4"/>
        <c:noMultiLvlLbl val="0"/>
      </c:catAx>
      <c:valAx>
        <c:axId val="136370048"/>
        <c:scaling>
          <c:orientation val="minMax"/>
        </c:scaling>
        <c:delete val="0"/>
        <c:axPos val="l"/>
        <c:majorGridlines/>
        <c:numFmt formatCode="_(\$* #,##0_);_(\$* \(#,##0\);_(\$* &quot;-&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6368128"/>
        <c:crosses val="autoZero"/>
        <c:crossBetween val="between"/>
      </c:valAx>
    </c:plotArea>
    <c:plotVisOnly val="1"/>
    <c:dispBlanksAs val="gap"/>
    <c:showDLblsOverMax val="0"/>
  </c:chart>
  <c:spPr>
    <a:ln w="19050">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611" l="0.70000000000000062" r="0.70000000000000062" t="0.7500000000000061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0</xdr:colOff>
      <xdr:row>17</xdr:row>
      <xdr:rowOff>200025</xdr:rowOff>
    </xdr:to>
    <xdr:graphicFrame macro="">
      <xdr:nvGraphicFramePr>
        <xdr:cNvPr id="1055" name="Chart 1">
          <a:extLst>
            <a:ext uri="{FF2B5EF4-FFF2-40B4-BE49-F238E27FC236}">
              <a16:creationId xmlns:a16="http://schemas.microsoft.com/office/drawing/2014/main" id="{00000000-0008-0000-01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64</xdr:row>
      <xdr:rowOff>0</xdr:rowOff>
    </xdr:from>
    <xdr:to>
      <xdr:col>10</xdr:col>
      <xdr:colOff>0</xdr:colOff>
      <xdr:row>77</xdr:row>
      <xdr:rowOff>0</xdr:rowOff>
    </xdr:to>
    <xdr:graphicFrame macro="">
      <xdr:nvGraphicFramePr>
        <xdr:cNvPr id="1056" name="Chart 2">
          <a:extLst>
            <a:ext uri="{FF2B5EF4-FFF2-40B4-BE49-F238E27FC236}">
              <a16:creationId xmlns:a16="http://schemas.microsoft.com/office/drawing/2014/main" id="{00000000-0008-0000-01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P87"/>
  <sheetViews>
    <sheetView showGridLines="0" tabSelected="1" zoomScale="80" zoomScaleNormal="80" workbookViewId="0">
      <selection activeCell="B1" sqref="B1"/>
    </sheetView>
  </sheetViews>
  <sheetFormatPr defaultColWidth="9.28515625" defaultRowHeight="15.75" customHeight="1"/>
  <cols>
    <col min="1" max="1" width="1.7109375" style="1" customWidth="1"/>
    <col min="2" max="2" width="23.42578125" style="1" customWidth="1"/>
    <col min="3" max="3" width="26.7109375" style="1" customWidth="1"/>
    <col min="4" max="7" width="19.7109375" style="1" customWidth="1"/>
    <col min="8" max="8" width="1.7109375" style="1" customWidth="1"/>
    <col min="9" max="9" width="31" style="1" bestFit="1" customWidth="1"/>
    <col min="10" max="13" width="19.7109375" style="1" customWidth="1"/>
    <col min="14" max="14" width="1.7109375" style="1" customWidth="1"/>
    <col min="15" max="15" width="9.28515625" style="1"/>
    <col min="16" max="16" width="53.7109375" style="1" customWidth="1"/>
    <col min="17" max="16384" width="9.28515625" style="1"/>
  </cols>
  <sheetData>
    <row r="1" spans="2:16" ht="15.75" customHeight="1" thickBot="1">
      <c r="B1" s="69" t="s">
        <v>10</v>
      </c>
      <c r="C1" s="89" t="s">
        <v>11</v>
      </c>
      <c r="D1" s="89"/>
      <c r="E1" s="89"/>
      <c r="F1" s="89"/>
      <c r="G1" s="89"/>
      <c r="H1" s="69"/>
      <c r="I1" s="69"/>
      <c r="J1" s="69"/>
      <c r="K1" s="69"/>
      <c r="L1" s="69"/>
      <c r="M1" s="69"/>
    </row>
    <row r="2" spans="2:16" ht="15.75" customHeight="1" thickBot="1">
      <c r="B2" s="59"/>
      <c r="C2" s="92"/>
      <c r="D2" s="93"/>
      <c r="E2" s="93"/>
      <c r="F2" s="93"/>
      <c r="G2" s="94"/>
      <c r="H2" s="70"/>
      <c r="I2" s="70"/>
      <c r="J2" s="70"/>
      <c r="K2" s="70"/>
      <c r="L2" s="70"/>
      <c r="M2" s="70"/>
      <c r="O2" s="86">
        <v>1</v>
      </c>
      <c r="P2" s="87" t="s">
        <v>23</v>
      </c>
    </row>
    <row r="3" spans="2:16" ht="15.75" customHeight="1">
      <c r="E3" s="41"/>
      <c r="F3" s="41"/>
    </row>
    <row r="4" spans="2:16" ht="15.75" customHeight="1" thickBot="1">
      <c r="B4" s="69" t="s">
        <v>28</v>
      </c>
      <c r="C4" s="69"/>
      <c r="E4" s="41"/>
      <c r="F4" s="41"/>
    </row>
    <row r="5" spans="2:16" ht="15.75" customHeight="1" thickBot="1">
      <c r="B5" s="2" t="s">
        <v>5</v>
      </c>
      <c r="C5" s="17" t="str">
        <f>"June 30, "&amp;B6-1&amp;" (if as of 9/30)"</f>
        <v>June 30, 2024 (if as of 9/30)</v>
      </c>
      <c r="D5" s="4" t="s">
        <v>6</v>
      </c>
      <c r="E5" s="5" t="s">
        <v>7</v>
      </c>
      <c r="F5" s="5" t="s">
        <v>8</v>
      </c>
      <c r="G5" s="6" t="s">
        <v>9</v>
      </c>
      <c r="H5" s="37"/>
      <c r="I5" s="37"/>
      <c r="J5" s="37"/>
      <c r="K5" s="37"/>
      <c r="L5" s="37"/>
      <c r="M5" s="37"/>
    </row>
    <row r="6" spans="2:16" ht="39" thickBot="1">
      <c r="B6" s="2">
        <f>B10</f>
        <v>2025</v>
      </c>
      <c r="C6" s="60"/>
      <c r="D6" s="60"/>
      <c r="E6" s="60"/>
      <c r="F6" s="60"/>
      <c r="G6" s="61"/>
      <c r="H6" s="72"/>
      <c r="I6" s="72"/>
      <c r="J6" s="72"/>
      <c r="K6" s="72"/>
      <c r="L6" s="72"/>
      <c r="M6" s="72"/>
      <c r="O6" s="84">
        <v>2</v>
      </c>
      <c r="P6" s="83" t="s">
        <v>47</v>
      </c>
    </row>
    <row r="7" spans="2:16" ht="15.75" customHeight="1">
      <c r="B7" s="7"/>
      <c r="C7" s="7"/>
      <c r="D7" s="72"/>
      <c r="E7" s="72"/>
      <c r="F7" s="72"/>
      <c r="G7" s="72"/>
      <c r="H7" s="72"/>
      <c r="I7" s="72"/>
      <c r="J7" s="72"/>
      <c r="K7" s="72"/>
      <c r="L7" s="72"/>
      <c r="M7" s="72"/>
      <c r="O7" s="7"/>
      <c r="P7" s="74"/>
    </row>
    <row r="8" spans="2:16" ht="15.75" customHeight="1" thickBot="1">
      <c r="B8" s="69" t="s">
        <v>39</v>
      </c>
      <c r="C8" s="69"/>
      <c r="E8" s="41"/>
      <c r="F8" s="41"/>
      <c r="I8" s="69" t="s">
        <v>49</v>
      </c>
      <c r="K8" s="41"/>
      <c r="L8" s="41"/>
    </row>
    <row r="9" spans="2:16" ht="15.75" customHeight="1" thickBot="1">
      <c r="B9" s="8" t="s">
        <v>5</v>
      </c>
      <c r="C9" s="15"/>
      <c r="D9" s="75" t="s">
        <v>6</v>
      </c>
      <c r="E9" s="76" t="s">
        <v>7</v>
      </c>
      <c r="F9" s="76" t="s">
        <v>8</v>
      </c>
      <c r="G9" s="77" t="s">
        <v>9</v>
      </c>
      <c r="H9" s="37"/>
      <c r="I9" s="8" t="s">
        <v>5</v>
      </c>
      <c r="J9" s="75" t="s">
        <v>6</v>
      </c>
      <c r="K9" s="76" t="s">
        <v>7</v>
      </c>
      <c r="L9" s="76" t="s">
        <v>8</v>
      </c>
      <c r="M9" s="77" t="s">
        <v>9</v>
      </c>
      <c r="O9" s="85">
        <v>3</v>
      </c>
      <c r="P9" s="88" t="s">
        <v>55</v>
      </c>
    </row>
    <row r="10" spans="2:16" ht="15.75" customHeight="1">
      <c r="B10" s="8">
        <f>'Calculations — DO NOT MODIFY'!J1</f>
        <v>2025</v>
      </c>
      <c r="C10" s="15"/>
      <c r="D10" s="62"/>
      <c r="E10" s="62"/>
      <c r="F10" s="62"/>
      <c r="G10" s="63"/>
      <c r="H10" s="72"/>
      <c r="I10" s="8">
        <f>'Calculations — DO NOT MODIFY'!J1</f>
        <v>2025</v>
      </c>
      <c r="J10" s="62"/>
      <c r="K10" s="62"/>
      <c r="L10" s="62"/>
      <c r="M10" s="63"/>
      <c r="P10" s="88"/>
    </row>
    <row r="11" spans="2:16" ht="15.75" customHeight="1">
      <c r="B11" s="9">
        <f>B10+1</f>
        <v>2026</v>
      </c>
      <c r="C11" s="7"/>
      <c r="D11" s="64"/>
      <c r="E11" s="64"/>
      <c r="F11" s="64"/>
      <c r="G11" s="65"/>
      <c r="H11" s="72"/>
      <c r="I11" s="9">
        <f>I10+1</f>
        <v>2026</v>
      </c>
      <c r="J11" s="64"/>
      <c r="K11" s="64"/>
      <c r="L11" s="64"/>
      <c r="M11" s="65"/>
      <c r="P11" s="83"/>
    </row>
    <row r="12" spans="2:16" ht="15.75" customHeight="1">
      <c r="B12" s="9">
        <f t="shared" ref="B12:B62" si="0">B11+1</f>
        <v>2027</v>
      </c>
      <c r="C12" s="7"/>
      <c r="D12" s="64"/>
      <c r="E12" s="64"/>
      <c r="F12" s="64"/>
      <c r="G12" s="65"/>
      <c r="H12" s="72"/>
      <c r="I12" s="9">
        <f t="shared" ref="I12:I62" si="1">I11+1</f>
        <v>2027</v>
      </c>
      <c r="J12" s="64"/>
      <c r="K12" s="64"/>
      <c r="L12" s="64"/>
      <c r="M12" s="65"/>
    </row>
    <row r="13" spans="2:16" ht="15.75" customHeight="1">
      <c r="B13" s="9">
        <f t="shared" si="0"/>
        <v>2028</v>
      </c>
      <c r="C13" s="7"/>
      <c r="D13" s="64"/>
      <c r="E13" s="64"/>
      <c r="F13" s="64"/>
      <c r="G13" s="65"/>
      <c r="H13" s="72"/>
      <c r="I13" s="9">
        <f t="shared" si="1"/>
        <v>2028</v>
      </c>
      <c r="J13" s="64"/>
      <c r="K13" s="64"/>
      <c r="L13" s="64"/>
      <c r="M13" s="65"/>
    </row>
    <row r="14" spans="2:16" ht="15.75" customHeight="1">
      <c r="B14" s="9">
        <f t="shared" si="0"/>
        <v>2029</v>
      </c>
      <c r="C14" s="7"/>
      <c r="D14" s="64"/>
      <c r="E14" s="64"/>
      <c r="F14" s="64"/>
      <c r="G14" s="65"/>
      <c r="H14" s="72"/>
      <c r="I14" s="9">
        <f t="shared" si="1"/>
        <v>2029</v>
      </c>
      <c r="J14" s="64"/>
      <c r="K14" s="64"/>
      <c r="L14" s="64"/>
      <c r="M14" s="65"/>
    </row>
    <row r="15" spans="2:16" ht="15.75" customHeight="1">
      <c r="B15" s="9">
        <f t="shared" si="0"/>
        <v>2030</v>
      </c>
      <c r="C15" s="7"/>
      <c r="D15" s="64"/>
      <c r="E15" s="64"/>
      <c r="F15" s="64"/>
      <c r="G15" s="65"/>
      <c r="H15" s="72"/>
      <c r="I15" s="9">
        <f t="shared" si="1"/>
        <v>2030</v>
      </c>
      <c r="J15" s="64"/>
      <c r="K15" s="64"/>
      <c r="L15" s="64"/>
      <c r="M15" s="65"/>
    </row>
    <row r="16" spans="2:16" ht="15.75" customHeight="1">
      <c r="B16" s="9">
        <f t="shared" si="0"/>
        <v>2031</v>
      </c>
      <c r="C16" s="7"/>
      <c r="D16" s="64"/>
      <c r="E16" s="64"/>
      <c r="F16" s="64"/>
      <c r="G16" s="65"/>
      <c r="H16" s="72"/>
      <c r="I16" s="9">
        <f t="shared" si="1"/>
        <v>2031</v>
      </c>
      <c r="J16" s="64"/>
      <c r="K16" s="64"/>
      <c r="L16" s="64"/>
      <c r="M16" s="65"/>
    </row>
    <row r="17" spans="2:13" ht="15.75" customHeight="1">
      <c r="B17" s="9">
        <f t="shared" si="0"/>
        <v>2032</v>
      </c>
      <c r="C17" s="7"/>
      <c r="D17" s="64"/>
      <c r="E17" s="64"/>
      <c r="F17" s="64"/>
      <c r="G17" s="65"/>
      <c r="H17" s="72"/>
      <c r="I17" s="9">
        <f t="shared" si="1"/>
        <v>2032</v>
      </c>
      <c r="J17" s="64"/>
      <c r="K17" s="64"/>
      <c r="L17" s="64"/>
      <c r="M17" s="65"/>
    </row>
    <row r="18" spans="2:13" ht="15.75" customHeight="1">
      <c r="B18" s="9">
        <f t="shared" si="0"/>
        <v>2033</v>
      </c>
      <c r="C18" s="7"/>
      <c r="D18" s="64"/>
      <c r="E18" s="64"/>
      <c r="F18" s="64"/>
      <c r="G18" s="65"/>
      <c r="H18" s="72"/>
      <c r="I18" s="9">
        <f t="shared" si="1"/>
        <v>2033</v>
      </c>
      <c r="J18" s="64"/>
      <c r="K18" s="64"/>
      <c r="L18" s="64"/>
      <c r="M18" s="65"/>
    </row>
    <row r="19" spans="2:13" ht="15.75" customHeight="1">
      <c r="B19" s="9">
        <f t="shared" si="0"/>
        <v>2034</v>
      </c>
      <c r="C19" s="7"/>
      <c r="D19" s="64"/>
      <c r="E19" s="64"/>
      <c r="F19" s="64"/>
      <c r="G19" s="65"/>
      <c r="H19" s="72"/>
      <c r="I19" s="9">
        <f t="shared" si="1"/>
        <v>2034</v>
      </c>
      <c r="J19" s="64"/>
      <c r="K19" s="64"/>
      <c r="L19" s="64"/>
      <c r="M19" s="65"/>
    </row>
    <row r="20" spans="2:13" ht="15.75" customHeight="1">
      <c r="B20" s="9">
        <f t="shared" si="0"/>
        <v>2035</v>
      </c>
      <c r="C20" s="7"/>
      <c r="D20" s="64"/>
      <c r="E20" s="64"/>
      <c r="F20" s="64"/>
      <c r="G20" s="65"/>
      <c r="H20" s="72"/>
      <c r="I20" s="9">
        <f t="shared" si="1"/>
        <v>2035</v>
      </c>
      <c r="J20" s="64"/>
      <c r="K20" s="64"/>
      <c r="L20" s="64"/>
      <c r="M20" s="65"/>
    </row>
    <row r="21" spans="2:13" ht="15.75" customHeight="1">
      <c r="B21" s="9">
        <f t="shared" si="0"/>
        <v>2036</v>
      </c>
      <c r="C21" s="7"/>
      <c r="D21" s="64"/>
      <c r="E21" s="64"/>
      <c r="F21" s="64"/>
      <c r="G21" s="65"/>
      <c r="H21" s="72"/>
      <c r="I21" s="9">
        <f t="shared" si="1"/>
        <v>2036</v>
      </c>
      <c r="J21" s="64"/>
      <c r="K21" s="64"/>
      <c r="L21" s="64"/>
      <c r="M21" s="65"/>
    </row>
    <row r="22" spans="2:13" ht="15.75" customHeight="1">
      <c r="B22" s="9">
        <f t="shared" si="0"/>
        <v>2037</v>
      </c>
      <c r="C22" s="7"/>
      <c r="D22" s="64"/>
      <c r="E22" s="64"/>
      <c r="F22" s="64"/>
      <c r="G22" s="65"/>
      <c r="H22" s="72"/>
      <c r="I22" s="9">
        <f t="shared" si="1"/>
        <v>2037</v>
      </c>
      <c r="J22" s="64"/>
      <c r="K22" s="64"/>
      <c r="L22" s="64"/>
      <c r="M22" s="65"/>
    </row>
    <row r="23" spans="2:13" ht="15.75" customHeight="1">
      <c r="B23" s="9">
        <f t="shared" si="0"/>
        <v>2038</v>
      </c>
      <c r="C23" s="7"/>
      <c r="D23" s="64"/>
      <c r="E23" s="64"/>
      <c r="F23" s="64"/>
      <c r="G23" s="65"/>
      <c r="H23" s="72"/>
      <c r="I23" s="9">
        <f t="shared" si="1"/>
        <v>2038</v>
      </c>
      <c r="J23" s="64"/>
      <c r="K23" s="64"/>
      <c r="L23" s="64"/>
      <c r="M23" s="65"/>
    </row>
    <row r="24" spans="2:13" ht="15.75" customHeight="1">
      <c r="B24" s="9">
        <f t="shared" si="0"/>
        <v>2039</v>
      </c>
      <c r="C24" s="7"/>
      <c r="D24" s="64"/>
      <c r="E24" s="64"/>
      <c r="F24" s="64"/>
      <c r="G24" s="65"/>
      <c r="H24" s="72"/>
      <c r="I24" s="9">
        <f t="shared" si="1"/>
        <v>2039</v>
      </c>
      <c r="J24" s="64"/>
      <c r="K24" s="64"/>
      <c r="L24" s="64"/>
      <c r="M24" s="65"/>
    </row>
    <row r="25" spans="2:13" ht="15.75" customHeight="1">
      <c r="B25" s="9">
        <f t="shared" si="0"/>
        <v>2040</v>
      </c>
      <c r="C25" s="7"/>
      <c r="D25" s="64"/>
      <c r="E25" s="64"/>
      <c r="F25" s="64"/>
      <c r="G25" s="65"/>
      <c r="H25" s="72"/>
      <c r="I25" s="9">
        <f t="shared" si="1"/>
        <v>2040</v>
      </c>
      <c r="J25" s="64"/>
      <c r="K25" s="64"/>
      <c r="L25" s="64"/>
      <c r="M25" s="65"/>
    </row>
    <row r="26" spans="2:13" ht="15.75" customHeight="1">
      <c r="B26" s="9">
        <f t="shared" si="0"/>
        <v>2041</v>
      </c>
      <c r="C26" s="7"/>
      <c r="D26" s="64"/>
      <c r="E26" s="64"/>
      <c r="F26" s="64"/>
      <c r="G26" s="65"/>
      <c r="H26" s="72"/>
      <c r="I26" s="9">
        <f t="shared" si="1"/>
        <v>2041</v>
      </c>
      <c r="J26" s="64"/>
      <c r="K26" s="64"/>
      <c r="L26" s="64"/>
      <c r="M26" s="65"/>
    </row>
    <row r="27" spans="2:13" ht="15.75" customHeight="1">
      <c r="B27" s="9">
        <f t="shared" si="0"/>
        <v>2042</v>
      </c>
      <c r="C27" s="7"/>
      <c r="D27" s="64"/>
      <c r="E27" s="64"/>
      <c r="F27" s="64"/>
      <c r="G27" s="65"/>
      <c r="H27" s="72"/>
      <c r="I27" s="9">
        <f t="shared" si="1"/>
        <v>2042</v>
      </c>
      <c r="J27" s="64"/>
      <c r="K27" s="64"/>
      <c r="L27" s="64"/>
      <c r="M27" s="65"/>
    </row>
    <row r="28" spans="2:13" ht="15.75" customHeight="1">
      <c r="B28" s="9">
        <f t="shared" si="0"/>
        <v>2043</v>
      </c>
      <c r="C28" s="7"/>
      <c r="D28" s="64"/>
      <c r="E28" s="64"/>
      <c r="F28" s="64"/>
      <c r="G28" s="65"/>
      <c r="H28" s="72"/>
      <c r="I28" s="9">
        <f t="shared" si="1"/>
        <v>2043</v>
      </c>
      <c r="J28" s="64"/>
      <c r="K28" s="64"/>
      <c r="L28" s="64"/>
      <c r="M28" s="65"/>
    </row>
    <row r="29" spans="2:13" ht="15.75" customHeight="1">
      <c r="B29" s="9">
        <f t="shared" si="0"/>
        <v>2044</v>
      </c>
      <c r="C29" s="7"/>
      <c r="D29" s="64"/>
      <c r="E29" s="64"/>
      <c r="F29" s="64"/>
      <c r="G29" s="65"/>
      <c r="H29" s="72"/>
      <c r="I29" s="9">
        <f t="shared" si="1"/>
        <v>2044</v>
      </c>
      <c r="J29" s="64"/>
      <c r="K29" s="64"/>
      <c r="L29" s="64"/>
      <c r="M29" s="65"/>
    </row>
    <row r="30" spans="2:13" ht="15.75" customHeight="1">
      <c r="B30" s="9">
        <f t="shared" si="0"/>
        <v>2045</v>
      </c>
      <c r="C30" s="7"/>
      <c r="D30" s="64"/>
      <c r="E30" s="64"/>
      <c r="F30" s="64"/>
      <c r="G30" s="65"/>
      <c r="H30" s="72"/>
      <c r="I30" s="9">
        <f t="shared" si="1"/>
        <v>2045</v>
      </c>
      <c r="J30" s="64"/>
      <c r="K30" s="64"/>
      <c r="L30" s="64"/>
      <c r="M30" s="65"/>
    </row>
    <row r="31" spans="2:13" ht="15.75" customHeight="1">
      <c r="B31" s="9">
        <f t="shared" si="0"/>
        <v>2046</v>
      </c>
      <c r="C31" s="7"/>
      <c r="D31" s="64"/>
      <c r="E31" s="64"/>
      <c r="F31" s="64"/>
      <c r="G31" s="65"/>
      <c r="H31" s="72"/>
      <c r="I31" s="9">
        <f t="shared" si="1"/>
        <v>2046</v>
      </c>
      <c r="J31" s="64"/>
      <c r="K31" s="64"/>
      <c r="L31" s="64"/>
      <c r="M31" s="65"/>
    </row>
    <row r="32" spans="2:13" ht="15.75" customHeight="1">
      <c r="B32" s="9">
        <f t="shared" si="0"/>
        <v>2047</v>
      </c>
      <c r="C32" s="7"/>
      <c r="D32" s="64"/>
      <c r="E32" s="64"/>
      <c r="F32" s="64"/>
      <c r="G32" s="65"/>
      <c r="H32" s="72"/>
      <c r="I32" s="9">
        <f t="shared" si="1"/>
        <v>2047</v>
      </c>
      <c r="J32" s="64"/>
      <c r="K32" s="64"/>
      <c r="L32" s="64"/>
      <c r="M32" s="65"/>
    </row>
    <row r="33" spans="2:13" ht="15.75" customHeight="1">
      <c r="B33" s="9">
        <f t="shared" si="0"/>
        <v>2048</v>
      </c>
      <c r="C33" s="7"/>
      <c r="D33" s="64"/>
      <c r="E33" s="64"/>
      <c r="F33" s="64"/>
      <c r="G33" s="65"/>
      <c r="H33" s="72"/>
      <c r="I33" s="9">
        <f t="shared" si="1"/>
        <v>2048</v>
      </c>
      <c r="J33" s="64"/>
      <c r="K33" s="64"/>
      <c r="L33" s="64"/>
      <c r="M33" s="65"/>
    </row>
    <row r="34" spans="2:13" ht="15.75" customHeight="1">
      <c r="B34" s="9">
        <f t="shared" si="0"/>
        <v>2049</v>
      </c>
      <c r="C34" s="7"/>
      <c r="D34" s="64"/>
      <c r="E34" s="64"/>
      <c r="F34" s="64"/>
      <c r="G34" s="65"/>
      <c r="H34" s="72"/>
      <c r="I34" s="9">
        <f t="shared" si="1"/>
        <v>2049</v>
      </c>
      <c r="J34" s="64"/>
      <c r="K34" s="64"/>
      <c r="L34" s="64"/>
      <c r="M34" s="65"/>
    </row>
    <row r="35" spans="2:13" ht="15.75" customHeight="1">
      <c r="B35" s="9">
        <f t="shared" si="0"/>
        <v>2050</v>
      </c>
      <c r="C35" s="7"/>
      <c r="D35" s="64"/>
      <c r="E35" s="64"/>
      <c r="F35" s="64"/>
      <c r="G35" s="65"/>
      <c r="H35" s="72"/>
      <c r="I35" s="9">
        <f t="shared" si="1"/>
        <v>2050</v>
      </c>
      <c r="J35" s="64"/>
      <c r="K35" s="64"/>
      <c r="L35" s="64"/>
      <c r="M35" s="65"/>
    </row>
    <row r="36" spans="2:13" ht="15.75" customHeight="1">
      <c r="B36" s="9">
        <f t="shared" si="0"/>
        <v>2051</v>
      </c>
      <c r="C36" s="7"/>
      <c r="D36" s="64"/>
      <c r="E36" s="64"/>
      <c r="F36" s="64"/>
      <c r="G36" s="65"/>
      <c r="H36" s="72"/>
      <c r="I36" s="9">
        <f t="shared" si="1"/>
        <v>2051</v>
      </c>
      <c r="J36" s="64"/>
      <c r="K36" s="64"/>
      <c r="L36" s="64"/>
      <c r="M36" s="65"/>
    </row>
    <row r="37" spans="2:13" ht="15.75" customHeight="1">
      <c r="B37" s="9">
        <f t="shared" si="0"/>
        <v>2052</v>
      </c>
      <c r="C37" s="7"/>
      <c r="D37" s="64"/>
      <c r="E37" s="64"/>
      <c r="F37" s="64"/>
      <c r="G37" s="65"/>
      <c r="H37" s="72"/>
      <c r="I37" s="9">
        <f t="shared" si="1"/>
        <v>2052</v>
      </c>
      <c r="J37" s="64"/>
      <c r="K37" s="64"/>
      <c r="L37" s="64"/>
      <c r="M37" s="65"/>
    </row>
    <row r="38" spans="2:13" ht="15.75" customHeight="1">
      <c r="B38" s="9">
        <f t="shared" si="0"/>
        <v>2053</v>
      </c>
      <c r="C38" s="7"/>
      <c r="D38" s="64"/>
      <c r="E38" s="64"/>
      <c r="F38" s="64"/>
      <c r="G38" s="65"/>
      <c r="H38" s="72"/>
      <c r="I38" s="9">
        <f t="shared" si="1"/>
        <v>2053</v>
      </c>
      <c r="J38" s="64"/>
      <c r="K38" s="64"/>
      <c r="L38" s="64"/>
      <c r="M38" s="65"/>
    </row>
    <row r="39" spans="2:13" ht="15.75" customHeight="1">
      <c r="B39" s="9">
        <f t="shared" si="0"/>
        <v>2054</v>
      </c>
      <c r="C39" s="7"/>
      <c r="D39" s="64"/>
      <c r="E39" s="64"/>
      <c r="F39" s="64"/>
      <c r="G39" s="65"/>
      <c r="H39" s="72"/>
      <c r="I39" s="9">
        <f t="shared" si="1"/>
        <v>2054</v>
      </c>
      <c r="J39" s="64"/>
      <c r="K39" s="64"/>
      <c r="L39" s="64"/>
      <c r="M39" s="65"/>
    </row>
    <row r="40" spans="2:13" ht="15.75" customHeight="1">
      <c r="B40" s="9">
        <f t="shared" si="0"/>
        <v>2055</v>
      </c>
      <c r="C40" s="7"/>
      <c r="D40" s="64"/>
      <c r="E40" s="64"/>
      <c r="F40" s="64"/>
      <c r="G40" s="65"/>
      <c r="H40" s="72"/>
      <c r="I40" s="9">
        <f t="shared" si="1"/>
        <v>2055</v>
      </c>
      <c r="J40" s="64"/>
      <c r="K40" s="64"/>
      <c r="L40" s="64"/>
      <c r="M40" s="65"/>
    </row>
    <row r="41" spans="2:13" ht="15.75" customHeight="1">
      <c r="B41" s="9">
        <f t="shared" si="0"/>
        <v>2056</v>
      </c>
      <c r="C41" s="7"/>
      <c r="D41" s="64"/>
      <c r="E41" s="64"/>
      <c r="F41" s="64"/>
      <c r="G41" s="65"/>
      <c r="H41" s="72"/>
      <c r="I41" s="9">
        <f t="shared" si="1"/>
        <v>2056</v>
      </c>
      <c r="J41" s="64"/>
      <c r="K41" s="64"/>
      <c r="L41" s="64"/>
      <c r="M41" s="65"/>
    </row>
    <row r="42" spans="2:13" ht="15.75" customHeight="1">
      <c r="B42" s="9">
        <f t="shared" si="0"/>
        <v>2057</v>
      </c>
      <c r="C42" s="7"/>
      <c r="D42" s="64"/>
      <c r="E42" s="64"/>
      <c r="F42" s="64"/>
      <c r="G42" s="65"/>
      <c r="H42" s="72"/>
      <c r="I42" s="9">
        <f t="shared" si="1"/>
        <v>2057</v>
      </c>
      <c r="J42" s="64"/>
      <c r="K42" s="64"/>
      <c r="L42" s="64"/>
      <c r="M42" s="65"/>
    </row>
    <row r="43" spans="2:13" ht="15.75" customHeight="1">
      <c r="B43" s="9">
        <f t="shared" si="0"/>
        <v>2058</v>
      </c>
      <c r="C43" s="7"/>
      <c r="D43" s="64"/>
      <c r="E43" s="64"/>
      <c r="F43" s="64"/>
      <c r="G43" s="65"/>
      <c r="H43" s="72"/>
      <c r="I43" s="9">
        <f t="shared" si="1"/>
        <v>2058</v>
      </c>
      <c r="J43" s="64"/>
      <c r="K43" s="64"/>
      <c r="L43" s="64"/>
      <c r="M43" s="65"/>
    </row>
    <row r="44" spans="2:13" ht="15.75" customHeight="1">
      <c r="B44" s="9">
        <f t="shared" si="0"/>
        <v>2059</v>
      </c>
      <c r="C44" s="7"/>
      <c r="D44" s="64"/>
      <c r="E44" s="64"/>
      <c r="F44" s="64"/>
      <c r="G44" s="65"/>
      <c r="H44" s="72"/>
      <c r="I44" s="9">
        <f t="shared" si="1"/>
        <v>2059</v>
      </c>
      <c r="J44" s="64"/>
      <c r="K44" s="64"/>
      <c r="L44" s="64"/>
      <c r="M44" s="65"/>
    </row>
    <row r="45" spans="2:13" ht="15.75" customHeight="1">
      <c r="B45" s="9">
        <f t="shared" si="0"/>
        <v>2060</v>
      </c>
      <c r="C45" s="7"/>
      <c r="D45" s="64"/>
      <c r="E45" s="64"/>
      <c r="F45" s="64"/>
      <c r="G45" s="65"/>
      <c r="H45" s="72"/>
      <c r="I45" s="9">
        <f t="shared" si="1"/>
        <v>2060</v>
      </c>
      <c r="J45" s="64"/>
      <c r="K45" s="64"/>
      <c r="L45" s="64"/>
      <c r="M45" s="65"/>
    </row>
    <row r="46" spans="2:13" ht="15.75" customHeight="1">
      <c r="B46" s="9">
        <f t="shared" si="0"/>
        <v>2061</v>
      </c>
      <c r="C46" s="7"/>
      <c r="D46" s="64"/>
      <c r="E46" s="64"/>
      <c r="F46" s="64"/>
      <c r="G46" s="65"/>
      <c r="H46" s="72"/>
      <c r="I46" s="9">
        <f t="shared" si="1"/>
        <v>2061</v>
      </c>
      <c r="J46" s="64"/>
      <c r="K46" s="64"/>
      <c r="L46" s="64"/>
      <c r="M46" s="65"/>
    </row>
    <row r="47" spans="2:13" ht="15.75" customHeight="1">
      <c r="B47" s="9">
        <f t="shared" si="0"/>
        <v>2062</v>
      </c>
      <c r="C47" s="7"/>
      <c r="D47" s="64"/>
      <c r="E47" s="64"/>
      <c r="F47" s="64"/>
      <c r="G47" s="65"/>
      <c r="H47" s="72"/>
      <c r="I47" s="9">
        <f t="shared" si="1"/>
        <v>2062</v>
      </c>
      <c r="J47" s="64"/>
      <c r="K47" s="64"/>
      <c r="L47" s="64"/>
      <c r="M47" s="65"/>
    </row>
    <row r="48" spans="2:13" ht="15.75" customHeight="1">
      <c r="B48" s="9">
        <f t="shared" si="0"/>
        <v>2063</v>
      </c>
      <c r="C48" s="7"/>
      <c r="D48" s="64"/>
      <c r="E48" s="64"/>
      <c r="F48" s="64"/>
      <c r="G48" s="65"/>
      <c r="H48" s="72"/>
      <c r="I48" s="9">
        <f t="shared" si="1"/>
        <v>2063</v>
      </c>
      <c r="J48" s="64"/>
      <c r="K48" s="64"/>
      <c r="L48" s="64"/>
      <c r="M48" s="65"/>
    </row>
    <row r="49" spans="2:13" ht="15.75" customHeight="1">
      <c r="B49" s="9">
        <f t="shared" si="0"/>
        <v>2064</v>
      </c>
      <c r="C49" s="7"/>
      <c r="D49" s="64"/>
      <c r="E49" s="64"/>
      <c r="F49" s="64"/>
      <c r="G49" s="65"/>
      <c r="H49" s="72"/>
      <c r="I49" s="9">
        <f t="shared" si="1"/>
        <v>2064</v>
      </c>
      <c r="J49" s="64"/>
      <c r="K49" s="64"/>
      <c r="L49" s="64"/>
      <c r="M49" s="65"/>
    </row>
    <row r="50" spans="2:13" ht="15.75" customHeight="1">
      <c r="B50" s="9">
        <f t="shared" si="0"/>
        <v>2065</v>
      </c>
      <c r="C50" s="7"/>
      <c r="D50" s="64"/>
      <c r="E50" s="64"/>
      <c r="F50" s="64"/>
      <c r="G50" s="65"/>
      <c r="H50" s="72"/>
      <c r="I50" s="9">
        <f t="shared" si="1"/>
        <v>2065</v>
      </c>
      <c r="J50" s="64"/>
      <c r="K50" s="64"/>
      <c r="L50" s="64"/>
      <c r="M50" s="65"/>
    </row>
    <row r="51" spans="2:13" ht="15.75" customHeight="1">
      <c r="B51" s="9">
        <f t="shared" si="0"/>
        <v>2066</v>
      </c>
      <c r="C51" s="7"/>
      <c r="D51" s="64"/>
      <c r="E51" s="64"/>
      <c r="F51" s="64"/>
      <c r="G51" s="65"/>
      <c r="H51" s="72"/>
      <c r="I51" s="9">
        <f t="shared" si="1"/>
        <v>2066</v>
      </c>
      <c r="J51" s="64"/>
      <c r="K51" s="64"/>
      <c r="L51" s="64"/>
      <c r="M51" s="65"/>
    </row>
    <row r="52" spans="2:13" ht="15.75" customHeight="1">
      <c r="B52" s="9">
        <f t="shared" si="0"/>
        <v>2067</v>
      </c>
      <c r="C52" s="7"/>
      <c r="D52" s="64"/>
      <c r="E52" s="64"/>
      <c r="F52" s="64"/>
      <c r="G52" s="65"/>
      <c r="H52" s="72"/>
      <c r="I52" s="9">
        <f t="shared" si="1"/>
        <v>2067</v>
      </c>
      <c r="J52" s="64"/>
      <c r="K52" s="64"/>
      <c r="L52" s="64"/>
      <c r="M52" s="65"/>
    </row>
    <row r="53" spans="2:13" ht="15.75" customHeight="1">
      <c r="B53" s="9">
        <f t="shared" si="0"/>
        <v>2068</v>
      </c>
      <c r="C53" s="7"/>
      <c r="D53" s="64"/>
      <c r="E53" s="64"/>
      <c r="F53" s="64"/>
      <c r="G53" s="65"/>
      <c r="H53" s="72"/>
      <c r="I53" s="9">
        <f t="shared" si="1"/>
        <v>2068</v>
      </c>
      <c r="J53" s="64"/>
      <c r="K53" s="64"/>
      <c r="L53" s="64"/>
      <c r="M53" s="65"/>
    </row>
    <row r="54" spans="2:13" ht="15.75" customHeight="1">
      <c r="B54" s="9">
        <f t="shared" si="0"/>
        <v>2069</v>
      </c>
      <c r="C54" s="7"/>
      <c r="D54" s="64"/>
      <c r="E54" s="64"/>
      <c r="F54" s="64"/>
      <c r="G54" s="65"/>
      <c r="H54" s="72"/>
      <c r="I54" s="9">
        <f t="shared" si="1"/>
        <v>2069</v>
      </c>
      <c r="J54" s="64"/>
      <c r="K54" s="64"/>
      <c r="L54" s="64"/>
      <c r="M54" s="65"/>
    </row>
    <row r="55" spans="2:13" ht="15.75" customHeight="1">
      <c r="B55" s="9">
        <f t="shared" si="0"/>
        <v>2070</v>
      </c>
      <c r="C55" s="7"/>
      <c r="D55" s="64"/>
      <c r="E55" s="64"/>
      <c r="F55" s="64"/>
      <c r="G55" s="65"/>
      <c r="H55" s="72"/>
      <c r="I55" s="9">
        <f t="shared" si="1"/>
        <v>2070</v>
      </c>
      <c r="J55" s="64"/>
      <c r="K55" s="64"/>
      <c r="L55" s="64"/>
      <c r="M55" s="65"/>
    </row>
    <row r="56" spans="2:13" ht="15.75" customHeight="1">
      <c r="B56" s="9">
        <f t="shared" si="0"/>
        <v>2071</v>
      </c>
      <c r="C56" s="7"/>
      <c r="D56" s="64"/>
      <c r="E56" s="64"/>
      <c r="F56" s="64"/>
      <c r="G56" s="65"/>
      <c r="H56" s="72"/>
      <c r="I56" s="9">
        <f t="shared" si="1"/>
        <v>2071</v>
      </c>
      <c r="J56" s="64"/>
      <c r="K56" s="64"/>
      <c r="L56" s="64"/>
      <c r="M56" s="65"/>
    </row>
    <row r="57" spans="2:13" ht="15.75" customHeight="1">
      <c r="B57" s="9">
        <f t="shared" si="0"/>
        <v>2072</v>
      </c>
      <c r="C57" s="7"/>
      <c r="D57" s="64"/>
      <c r="E57" s="64"/>
      <c r="F57" s="64"/>
      <c r="G57" s="65"/>
      <c r="H57" s="72"/>
      <c r="I57" s="9">
        <f t="shared" si="1"/>
        <v>2072</v>
      </c>
      <c r="J57" s="64"/>
      <c r="K57" s="64"/>
      <c r="L57" s="64"/>
      <c r="M57" s="65"/>
    </row>
    <row r="58" spans="2:13" ht="15.75" customHeight="1">
      <c r="B58" s="9">
        <f t="shared" si="0"/>
        <v>2073</v>
      </c>
      <c r="C58" s="7"/>
      <c r="D58" s="64"/>
      <c r="E58" s="64"/>
      <c r="F58" s="64"/>
      <c r="G58" s="65"/>
      <c r="H58" s="72"/>
      <c r="I58" s="9">
        <f t="shared" si="1"/>
        <v>2073</v>
      </c>
      <c r="J58" s="64"/>
      <c r="K58" s="64"/>
      <c r="L58" s="64"/>
      <c r="M58" s="65"/>
    </row>
    <row r="59" spans="2:13" ht="15.75" customHeight="1">
      <c r="B59" s="9">
        <f t="shared" si="0"/>
        <v>2074</v>
      </c>
      <c r="C59" s="7"/>
      <c r="D59" s="64"/>
      <c r="E59" s="64"/>
      <c r="F59" s="64"/>
      <c r="G59" s="65"/>
      <c r="H59" s="72"/>
      <c r="I59" s="9">
        <f t="shared" si="1"/>
        <v>2074</v>
      </c>
      <c r="J59" s="64"/>
      <c r="K59" s="64"/>
      <c r="L59" s="64"/>
      <c r="M59" s="65"/>
    </row>
    <row r="60" spans="2:13" ht="15.75" customHeight="1">
      <c r="B60" s="9">
        <f t="shared" si="0"/>
        <v>2075</v>
      </c>
      <c r="C60" s="7"/>
      <c r="D60" s="64"/>
      <c r="E60" s="64"/>
      <c r="F60" s="64"/>
      <c r="G60" s="65"/>
      <c r="H60" s="72"/>
      <c r="I60" s="9">
        <f t="shared" si="1"/>
        <v>2075</v>
      </c>
      <c r="J60" s="64"/>
      <c r="K60" s="64"/>
      <c r="L60" s="64"/>
      <c r="M60" s="65"/>
    </row>
    <row r="61" spans="2:13" ht="15.75" customHeight="1">
      <c r="B61" s="9">
        <f t="shared" si="0"/>
        <v>2076</v>
      </c>
      <c r="C61" s="7"/>
      <c r="D61" s="64"/>
      <c r="E61" s="64"/>
      <c r="F61" s="64"/>
      <c r="G61" s="65"/>
      <c r="H61" s="72"/>
      <c r="I61" s="9">
        <f t="shared" si="1"/>
        <v>2076</v>
      </c>
      <c r="J61" s="64"/>
      <c r="K61" s="64"/>
      <c r="L61" s="64"/>
      <c r="M61" s="65"/>
    </row>
    <row r="62" spans="2:13" ht="15.75" customHeight="1" thickBot="1">
      <c r="B62" s="10">
        <f t="shared" si="0"/>
        <v>2077</v>
      </c>
      <c r="C62" s="82"/>
      <c r="D62" s="66"/>
      <c r="E62" s="66"/>
      <c r="F62" s="66"/>
      <c r="G62" s="67"/>
      <c r="H62" s="72"/>
      <c r="I62" s="10">
        <f t="shared" si="1"/>
        <v>2077</v>
      </c>
      <c r="J62" s="66"/>
      <c r="K62" s="66"/>
      <c r="L62" s="66"/>
      <c r="M62" s="67"/>
    </row>
    <row r="64" spans="2:13" ht="15.75" customHeight="1">
      <c r="B64" s="71">
        <v>1</v>
      </c>
      <c r="C64" s="71"/>
    </row>
    <row r="65" spans="2:3" ht="15.75" customHeight="1">
      <c r="B65" s="1" t="s">
        <v>19</v>
      </c>
    </row>
    <row r="66" spans="2:3" ht="15.75" customHeight="1">
      <c r="B66" s="1" t="s">
        <v>20</v>
      </c>
    </row>
    <row r="68" spans="2:3" ht="15.75" customHeight="1">
      <c r="B68" s="73">
        <v>2</v>
      </c>
      <c r="C68" s="73"/>
    </row>
    <row r="69" spans="2:3" ht="15.75" customHeight="1">
      <c r="B69" s="1" t="s">
        <v>36</v>
      </c>
    </row>
    <row r="70" spans="2:3" ht="15.75" customHeight="1">
      <c r="B70" s="1" t="s">
        <v>35</v>
      </c>
    </row>
    <row r="71" spans="2:3" ht="15.75" customHeight="1">
      <c r="B71" s="1" t="s">
        <v>21</v>
      </c>
    </row>
    <row r="72" spans="2:3" ht="15.75" customHeight="1">
      <c r="B72" s="1" t="s">
        <v>48</v>
      </c>
    </row>
    <row r="74" spans="2:3" ht="15.75" customHeight="1">
      <c r="B74" s="79">
        <v>3</v>
      </c>
      <c r="C74" s="79"/>
    </row>
    <row r="75" spans="2:3" ht="15.75" customHeight="1">
      <c r="B75" s="1" t="s">
        <v>54</v>
      </c>
    </row>
    <row r="76" spans="2:3" ht="15.75" customHeight="1">
      <c r="B76" s="1" t="s">
        <v>53</v>
      </c>
    </row>
    <row r="78" spans="2:3" ht="15.75" customHeight="1">
      <c r="B78" s="1" t="s">
        <v>52</v>
      </c>
    </row>
    <row r="79" spans="2:3" ht="15.75" customHeight="1">
      <c r="B79" s="1" t="s">
        <v>51</v>
      </c>
    </row>
    <row r="81" spans="2:15" ht="15.75" customHeight="1">
      <c r="B81" s="78" t="s">
        <v>29</v>
      </c>
      <c r="C81" s="78"/>
    </row>
    <row r="82" spans="2:15" ht="47.25" customHeight="1">
      <c r="B82" s="91" t="s">
        <v>30</v>
      </c>
      <c r="C82" s="91"/>
      <c r="D82" s="91"/>
      <c r="E82" s="91"/>
      <c r="F82" s="91"/>
      <c r="G82" s="91"/>
      <c r="H82" s="91"/>
      <c r="I82" s="91"/>
      <c r="J82" s="91"/>
      <c r="K82" s="91"/>
      <c r="L82" s="91"/>
      <c r="M82" s="91"/>
      <c r="N82" s="91"/>
      <c r="O82" s="91"/>
    </row>
    <row r="83" spans="2:15" ht="15" customHeight="1">
      <c r="B83" s="80">
        <v>4</v>
      </c>
      <c r="C83" s="80"/>
      <c r="D83" s="81"/>
      <c r="E83" s="81"/>
      <c r="F83" s="81"/>
      <c r="G83" s="81"/>
      <c r="H83" s="81"/>
      <c r="I83" s="81"/>
      <c r="J83" s="81"/>
      <c r="K83" s="81"/>
      <c r="L83" s="81"/>
      <c r="M83" s="81"/>
      <c r="N83" s="81"/>
      <c r="O83" s="81"/>
    </row>
    <row r="84" spans="2:15" ht="15.75" customHeight="1">
      <c r="B84" s="1" t="s">
        <v>38</v>
      </c>
    </row>
    <row r="85" spans="2:15" ht="15.75" customHeight="1">
      <c r="B85" s="90" t="s">
        <v>37</v>
      </c>
      <c r="C85" s="90"/>
      <c r="D85" s="90"/>
      <c r="E85" s="90"/>
    </row>
    <row r="86" spans="2:15" ht="15.75" customHeight="1">
      <c r="B86" s="90"/>
      <c r="C86" s="90"/>
      <c r="D86" s="90"/>
      <c r="E86" s="90"/>
    </row>
    <row r="87" spans="2:15" ht="15.75" customHeight="1">
      <c r="B87" s="78" t="s">
        <v>44</v>
      </c>
    </row>
  </sheetData>
  <sheetProtection algorithmName="SHA-512" hashValue="Q1e1XcM3U68qWGMTOPtn/tnmaMs+qvATmq8JGw0vXzNBsjPX04/DRSt0IjpNZ/bEBF+0jdNKOZKgIil0ez8SLQ==" saltValue="2Wj1RAXvZctvWZ8nhjXabA==" spinCount="100000" sheet="1" objects="1" scenarios="1"/>
  <mergeCells count="6">
    <mergeCell ref="P9:P10"/>
    <mergeCell ref="C1:G1"/>
    <mergeCell ref="B85:E85"/>
    <mergeCell ref="B86:E86"/>
    <mergeCell ref="B82:O82"/>
    <mergeCell ref="C2:G2"/>
  </mergeCells>
  <dataValidations count="2">
    <dataValidation type="decimal" operator="greaterThan" allowBlank="1" showInputMessage="1" showErrorMessage="1" errorTitle="Projected Future Gifts" error="The amount typed in for projected future gifts must be positive." sqref="D10:G62" xr:uid="{30293C75-9EA3-4D54-9782-F4577D2029A5}">
      <formula1>0</formula1>
    </dataValidation>
    <dataValidation type="decimal" operator="lessThan" allowBlank="1" showInputMessage="1" showErrorMessage="1" errorTitle="Projected Future Withdrawals" error="The amount typed in for projected future withdrawals must be negative." sqref="J10:M62" xr:uid="{4939ED7C-262E-4FFA-AF37-CCDB589C5CEB}">
      <formula1>0</formula1>
    </dataValidation>
  </dataValidation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9"/>
  <sheetViews>
    <sheetView showGridLines="0" zoomScaleNormal="100" workbookViewId="0">
      <selection activeCell="I25" sqref="I25"/>
    </sheetView>
  </sheetViews>
  <sheetFormatPr defaultColWidth="9.28515625" defaultRowHeight="15.75" customHeight="1"/>
  <cols>
    <col min="1" max="6" width="16.7109375" style="24" customWidth="1"/>
    <col min="7" max="7" width="3.28515625" style="24" customWidth="1"/>
    <col min="8" max="10" width="22" style="24" customWidth="1"/>
    <col min="11" max="11" width="16.28515625" style="24" bestFit="1" customWidth="1"/>
    <col min="12" max="12" width="9.5703125" style="24" bestFit="1" customWidth="1"/>
    <col min="13" max="16384" width="9.28515625" style="24"/>
  </cols>
  <sheetData>
    <row r="1" spans="1:10" ht="15.75" customHeight="1">
      <c r="A1" s="29" t="s">
        <v>26</v>
      </c>
      <c r="B1" s="30">
        <f>'Data Input'!B2</f>
        <v>0</v>
      </c>
      <c r="C1" s="1"/>
      <c r="D1" s="1"/>
      <c r="E1" s="1"/>
      <c r="F1" s="1"/>
    </row>
    <row r="2" spans="1:10" ht="15.75" customHeight="1">
      <c r="A2" s="29" t="s">
        <v>27</v>
      </c>
      <c r="B2" s="29">
        <f>+'Data Input'!C2</f>
        <v>0</v>
      </c>
      <c r="C2" s="1"/>
      <c r="D2" s="1"/>
      <c r="E2" s="1"/>
      <c r="F2" s="1"/>
    </row>
    <row r="3" spans="1:10" ht="15.75" customHeight="1" thickBot="1">
      <c r="A3" s="11"/>
      <c r="B3" s="11"/>
      <c r="C3" s="11"/>
      <c r="D3" s="11"/>
      <c r="E3" s="11"/>
      <c r="F3" s="11"/>
      <c r="G3" s="25"/>
      <c r="H3" s="25"/>
      <c r="I3" s="25"/>
      <c r="J3" s="25"/>
    </row>
    <row r="4" spans="1:10" ht="15.75" customHeight="1" thickBot="1">
      <c r="A4" s="95" t="s">
        <v>24</v>
      </c>
      <c r="B4" s="95"/>
      <c r="C4" s="95"/>
      <c r="D4" s="95"/>
      <c r="E4" s="95"/>
      <c r="F4" s="95"/>
      <c r="H4" s="24" t="s">
        <v>34</v>
      </c>
      <c r="J4" s="26">
        <v>0</v>
      </c>
    </row>
    <row r="5" spans="1:10" ht="15.75" customHeight="1" thickBot="1">
      <c r="A5" s="1"/>
      <c r="B5" s="1"/>
      <c r="C5" s="1"/>
      <c r="D5" s="1"/>
      <c r="E5" s="1"/>
      <c r="F5" s="1"/>
      <c r="J5" s="27"/>
    </row>
    <row r="6" spans="1:10" ht="15.75" customHeight="1" thickBot="1">
      <c r="A6" s="31" t="s">
        <v>5</v>
      </c>
      <c r="B6" s="31" t="s">
        <v>0</v>
      </c>
      <c r="C6" s="31" t="s">
        <v>1</v>
      </c>
      <c r="D6" s="31" t="s">
        <v>2</v>
      </c>
      <c r="E6" s="32" t="s">
        <v>3</v>
      </c>
      <c r="F6" s="7"/>
    </row>
    <row r="7" spans="1:10" ht="15.75" customHeight="1">
      <c r="A7" s="33"/>
      <c r="B7" s="1"/>
      <c r="C7" s="1"/>
      <c r="D7" s="1"/>
      <c r="E7" s="1"/>
      <c r="F7" s="1"/>
    </row>
    <row r="8" spans="1:10" ht="15.75" customHeight="1">
      <c r="A8" s="34">
        <f>IF('Data Input'!B10=0,"",'Data Input'!B10)</f>
        <v>2025</v>
      </c>
      <c r="B8" s="35">
        <f>+'Calculations — DO NOT MODIFY'!I8</f>
        <v>0</v>
      </c>
      <c r="C8" s="35">
        <f>+'Calculations — DO NOT MODIFY'!J8</f>
        <v>0</v>
      </c>
      <c r="D8" s="35">
        <f>+'Calculations — DO NOT MODIFY'!K8</f>
        <v>0</v>
      </c>
      <c r="E8" s="35">
        <f>+'Calculations — DO NOT MODIFY'!L8</f>
        <v>0</v>
      </c>
      <c r="F8" s="35"/>
    </row>
    <row r="9" spans="1:10" ht="15.75" customHeight="1">
      <c r="A9" s="34">
        <f>IF('Data Input'!B11=0,"",'Data Input'!B11)</f>
        <v>2026</v>
      </c>
      <c r="B9" s="36">
        <f ca="1">+'Calculations — DO NOT MODIFY'!I9</f>
        <v>0</v>
      </c>
      <c r="C9" s="36">
        <f ca="1">+'Calculations — DO NOT MODIFY'!J9</f>
        <v>0</v>
      </c>
      <c r="D9" s="36">
        <f ca="1">+'Calculations — DO NOT MODIFY'!K9</f>
        <v>0</v>
      </c>
      <c r="E9" s="36">
        <f ca="1">+'Calculations — DO NOT MODIFY'!L9</f>
        <v>0</v>
      </c>
      <c r="F9" s="35"/>
    </row>
    <row r="10" spans="1:10" ht="15.75" customHeight="1">
      <c r="A10" s="34">
        <f>IF('Data Input'!B12=0,"",'Data Input'!B12)</f>
        <v>2027</v>
      </c>
      <c r="B10" s="36">
        <f ca="1">+'Calculations — DO NOT MODIFY'!I10</f>
        <v>0</v>
      </c>
      <c r="C10" s="36">
        <f ca="1">+'Calculations — DO NOT MODIFY'!J10</f>
        <v>0</v>
      </c>
      <c r="D10" s="36">
        <f ca="1">+'Calculations — DO NOT MODIFY'!K10</f>
        <v>0</v>
      </c>
      <c r="E10" s="36">
        <f ca="1">+'Calculations — DO NOT MODIFY'!L10</f>
        <v>0</v>
      </c>
      <c r="F10" s="35"/>
    </row>
    <row r="11" spans="1:10" ht="15.75" customHeight="1">
      <c r="A11" s="34">
        <f>IF('Data Input'!B13=0,"",'Data Input'!B13)</f>
        <v>2028</v>
      </c>
      <c r="B11" s="36">
        <f ca="1">+'Calculations — DO NOT MODIFY'!I11</f>
        <v>0</v>
      </c>
      <c r="C11" s="36">
        <f ca="1">+'Calculations — DO NOT MODIFY'!J11</f>
        <v>0</v>
      </c>
      <c r="D11" s="36">
        <f ca="1">+'Calculations — DO NOT MODIFY'!K11</f>
        <v>0</v>
      </c>
      <c r="E11" s="36">
        <f ca="1">+'Calculations — DO NOT MODIFY'!L11</f>
        <v>0</v>
      </c>
      <c r="F11" s="35"/>
    </row>
    <row r="12" spans="1:10" ht="15.75" customHeight="1">
      <c r="A12" s="34">
        <f>IF('Data Input'!B14=0,"",'Data Input'!B14)</f>
        <v>2029</v>
      </c>
      <c r="B12" s="36">
        <f ca="1">+'Calculations — DO NOT MODIFY'!I12</f>
        <v>0</v>
      </c>
      <c r="C12" s="36">
        <f ca="1">+'Calculations — DO NOT MODIFY'!J12</f>
        <v>0</v>
      </c>
      <c r="D12" s="36">
        <f ca="1">+'Calculations — DO NOT MODIFY'!K12</f>
        <v>0</v>
      </c>
      <c r="E12" s="36">
        <f ca="1">+'Calculations — DO NOT MODIFY'!L12</f>
        <v>0</v>
      </c>
      <c r="F12" s="35"/>
    </row>
    <row r="13" spans="1:10" ht="15.75" customHeight="1">
      <c r="A13" s="34">
        <f>IF('Data Input'!B15=0,"",'Data Input'!B15)</f>
        <v>2030</v>
      </c>
      <c r="B13" s="36">
        <f ca="1">+'Calculations — DO NOT MODIFY'!I13</f>
        <v>0</v>
      </c>
      <c r="C13" s="36">
        <f ca="1">+'Calculations — DO NOT MODIFY'!J13</f>
        <v>0</v>
      </c>
      <c r="D13" s="36">
        <f ca="1">+'Calculations — DO NOT MODIFY'!K13</f>
        <v>0</v>
      </c>
      <c r="E13" s="36">
        <f ca="1">+'Calculations — DO NOT MODIFY'!L13</f>
        <v>0</v>
      </c>
      <c r="F13" s="1"/>
    </row>
    <row r="14" spans="1:10" ht="15.75" customHeight="1">
      <c r="A14" s="34">
        <f>IF('Data Input'!B16=0,"",'Data Input'!B16)</f>
        <v>2031</v>
      </c>
      <c r="B14" s="36">
        <f ca="1">+'Calculations — DO NOT MODIFY'!I14</f>
        <v>0</v>
      </c>
      <c r="C14" s="36">
        <f ca="1">+'Calculations — DO NOT MODIFY'!J14</f>
        <v>0</v>
      </c>
      <c r="D14" s="36">
        <f ca="1">+'Calculations — DO NOT MODIFY'!K14</f>
        <v>0</v>
      </c>
      <c r="E14" s="36">
        <f ca="1">+'Calculations — DO NOT MODIFY'!L14</f>
        <v>0</v>
      </c>
      <c r="F14" s="1"/>
    </row>
    <row r="15" spans="1:10" ht="15.75" customHeight="1">
      <c r="A15" s="34">
        <f>IF('Data Input'!B17=0,"",'Data Input'!B17)</f>
        <v>2032</v>
      </c>
      <c r="B15" s="36">
        <f ca="1">+'Calculations — DO NOT MODIFY'!I15</f>
        <v>0</v>
      </c>
      <c r="C15" s="36">
        <f ca="1">+'Calculations — DO NOT MODIFY'!J15</f>
        <v>0</v>
      </c>
      <c r="D15" s="36">
        <f ca="1">+'Calculations — DO NOT MODIFY'!K15</f>
        <v>0</v>
      </c>
      <c r="E15" s="36">
        <f ca="1">+'Calculations — DO NOT MODIFY'!L15</f>
        <v>0</v>
      </c>
      <c r="F15" s="1"/>
    </row>
    <row r="16" spans="1:10" ht="15.75" customHeight="1">
      <c r="A16" s="34">
        <f>IF('Data Input'!B18=0,"",'Data Input'!B18)</f>
        <v>2033</v>
      </c>
      <c r="B16" s="36">
        <f ca="1">+'Calculations — DO NOT MODIFY'!I16</f>
        <v>0</v>
      </c>
      <c r="C16" s="36">
        <f ca="1">+'Calculations — DO NOT MODIFY'!J16</f>
        <v>0</v>
      </c>
      <c r="D16" s="36">
        <f ca="1">+'Calculations — DO NOT MODIFY'!K16</f>
        <v>0</v>
      </c>
      <c r="E16" s="36">
        <f ca="1">+'Calculations — DO NOT MODIFY'!L16</f>
        <v>0</v>
      </c>
      <c r="F16" s="1"/>
    </row>
    <row r="17" spans="1:10" ht="15.75" customHeight="1">
      <c r="A17" s="34">
        <f>IF('Data Input'!B19=0,"",'Data Input'!B19)</f>
        <v>2034</v>
      </c>
      <c r="B17" s="36">
        <f ca="1">+'Calculations — DO NOT MODIFY'!I17</f>
        <v>0</v>
      </c>
      <c r="C17" s="36">
        <f ca="1">+'Calculations — DO NOT MODIFY'!J17</f>
        <v>0</v>
      </c>
      <c r="D17" s="36">
        <f ca="1">+'Calculations — DO NOT MODIFY'!K17</f>
        <v>0</v>
      </c>
      <c r="E17" s="36">
        <f ca="1">+'Calculations — DO NOT MODIFY'!L17</f>
        <v>0</v>
      </c>
      <c r="F17" s="1"/>
    </row>
    <row r="18" spans="1:10" ht="15.75" customHeight="1">
      <c r="A18" s="34">
        <f>IF('Data Input'!B20=0,"",'Data Input'!B20)</f>
        <v>2035</v>
      </c>
      <c r="B18" s="36">
        <f ca="1">+'Calculations — DO NOT MODIFY'!I18</f>
        <v>0</v>
      </c>
      <c r="C18" s="36">
        <f ca="1">+'Calculations — DO NOT MODIFY'!J18</f>
        <v>0</v>
      </c>
      <c r="D18" s="36">
        <f ca="1">+'Calculations — DO NOT MODIFY'!K18</f>
        <v>0</v>
      </c>
      <c r="E18" s="36">
        <f ca="1">+'Calculations — DO NOT MODIFY'!L18</f>
        <v>0</v>
      </c>
      <c r="F18" s="1"/>
    </row>
    <row r="19" spans="1:10" ht="15.75" customHeight="1">
      <c r="A19" s="34">
        <f>IF('Data Input'!B21=0,"",'Data Input'!B21)</f>
        <v>2036</v>
      </c>
      <c r="B19" s="36">
        <f ca="1">+'Calculations — DO NOT MODIFY'!I19</f>
        <v>0</v>
      </c>
      <c r="C19" s="36">
        <f ca="1">+'Calculations — DO NOT MODIFY'!J19</f>
        <v>0</v>
      </c>
      <c r="D19" s="36">
        <f ca="1">+'Calculations — DO NOT MODIFY'!K19</f>
        <v>0</v>
      </c>
      <c r="E19" s="36">
        <f ca="1">+'Calculations — DO NOT MODIFY'!L19</f>
        <v>0</v>
      </c>
      <c r="F19" s="1"/>
    </row>
    <row r="20" spans="1:10" ht="15.75" customHeight="1">
      <c r="A20" s="34">
        <f>IF('Data Input'!B22=0,"",'Data Input'!B22)</f>
        <v>2037</v>
      </c>
      <c r="B20" s="36">
        <f ca="1">+'Calculations — DO NOT MODIFY'!I20</f>
        <v>0</v>
      </c>
      <c r="C20" s="36">
        <f ca="1">+'Calculations — DO NOT MODIFY'!J20</f>
        <v>0</v>
      </c>
      <c r="D20" s="36">
        <f ca="1">+'Calculations — DO NOT MODIFY'!K20</f>
        <v>0</v>
      </c>
      <c r="E20" s="36">
        <f ca="1">+'Calculations — DO NOT MODIFY'!L20</f>
        <v>0</v>
      </c>
      <c r="F20" s="1"/>
    </row>
    <row r="21" spans="1:10" ht="15.75" customHeight="1">
      <c r="A21" s="34">
        <f>IF('Data Input'!B23=0,"",'Data Input'!B23)</f>
        <v>2038</v>
      </c>
      <c r="B21" s="36">
        <f ca="1">+'Calculations — DO NOT MODIFY'!I21</f>
        <v>0</v>
      </c>
      <c r="C21" s="36">
        <f ca="1">+'Calculations — DO NOT MODIFY'!J21</f>
        <v>0</v>
      </c>
      <c r="D21" s="36">
        <f ca="1">+'Calculations — DO NOT MODIFY'!K21</f>
        <v>0</v>
      </c>
      <c r="E21" s="36">
        <f ca="1">+'Calculations — DO NOT MODIFY'!L21</f>
        <v>0</v>
      </c>
      <c r="F21" s="1"/>
    </row>
    <row r="22" spans="1:10" ht="15.75" customHeight="1">
      <c r="A22" s="34">
        <f>IF('Data Input'!B24=0,"",'Data Input'!B24)</f>
        <v>2039</v>
      </c>
      <c r="B22" s="36">
        <f ca="1">+'Calculations — DO NOT MODIFY'!I22</f>
        <v>0</v>
      </c>
      <c r="C22" s="36">
        <f ca="1">+'Calculations — DO NOT MODIFY'!J22</f>
        <v>0</v>
      </c>
      <c r="D22" s="36">
        <f ca="1">+'Calculations — DO NOT MODIFY'!K22</f>
        <v>0</v>
      </c>
      <c r="E22" s="36">
        <f ca="1">+'Calculations — DO NOT MODIFY'!L22</f>
        <v>0</v>
      </c>
      <c r="F22" s="1"/>
      <c r="H22" s="51" t="s">
        <v>41</v>
      </c>
      <c r="I22" s="50"/>
      <c r="J22" s="50"/>
    </row>
    <row r="23" spans="1:10" ht="15.75" customHeight="1">
      <c r="A23" s="34">
        <f>IF('Data Input'!B25=0,"",'Data Input'!B25)</f>
        <v>2040</v>
      </c>
      <c r="B23" s="36">
        <f ca="1">+'Calculations — DO NOT MODIFY'!I23</f>
        <v>0</v>
      </c>
      <c r="C23" s="36">
        <f ca="1">+'Calculations — DO NOT MODIFY'!J23</f>
        <v>0</v>
      </c>
      <c r="D23" s="36">
        <f ca="1">+'Calculations — DO NOT MODIFY'!K23</f>
        <v>0</v>
      </c>
      <c r="E23" s="36">
        <f ca="1">+'Calculations — DO NOT MODIFY'!L23</f>
        <v>0</v>
      </c>
      <c r="F23" s="1"/>
      <c r="H23" s="51" t="s">
        <v>40</v>
      </c>
      <c r="I23" s="50"/>
      <c r="J23" s="50"/>
    </row>
    <row r="24" spans="1:10" ht="15.75" customHeight="1">
      <c r="A24" s="34">
        <f>IF('Data Input'!B26=0,"",'Data Input'!B26)</f>
        <v>2041</v>
      </c>
      <c r="B24" s="36">
        <f ca="1">+'Calculations — DO NOT MODIFY'!I24</f>
        <v>0</v>
      </c>
      <c r="C24" s="36">
        <f ca="1">+'Calculations — DO NOT MODIFY'!J24</f>
        <v>0</v>
      </c>
      <c r="D24" s="36">
        <f ca="1">+'Calculations — DO NOT MODIFY'!K24</f>
        <v>0</v>
      </c>
      <c r="E24" s="36">
        <f ca="1">+'Calculations — DO NOT MODIFY'!L24</f>
        <v>0</v>
      </c>
      <c r="F24" s="1"/>
    </row>
    <row r="25" spans="1:10" ht="15.75" customHeight="1">
      <c r="A25" s="34">
        <f>IF('Data Input'!B27=0,"",'Data Input'!B27)</f>
        <v>2042</v>
      </c>
      <c r="B25" s="36">
        <f ca="1">+'Calculations — DO NOT MODIFY'!I25</f>
        <v>0</v>
      </c>
      <c r="C25" s="36">
        <f ca="1">+'Calculations — DO NOT MODIFY'!J25</f>
        <v>0</v>
      </c>
      <c r="D25" s="36">
        <f ca="1">+'Calculations — DO NOT MODIFY'!K25</f>
        <v>0</v>
      </c>
      <c r="E25" s="36">
        <f ca="1">+'Calculations — DO NOT MODIFY'!L25</f>
        <v>0</v>
      </c>
      <c r="F25" s="1"/>
    </row>
    <row r="26" spans="1:10" ht="15.75" customHeight="1">
      <c r="A26" s="34">
        <f>IF('Data Input'!B28=0,"",'Data Input'!B28)</f>
        <v>2043</v>
      </c>
      <c r="B26" s="36">
        <f ca="1">+'Calculations — DO NOT MODIFY'!I26</f>
        <v>0</v>
      </c>
      <c r="C26" s="36">
        <f ca="1">+'Calculations — DO NOT MODIFY'!J26</f>
        <v>0</v>
      </c>
      <c r="D26" s="36">
        <f ca="1">+'Calculations — DO NOT MODIFY'!K26</f>
        <v>0</v>
      </c>
      <c r="E26" s="36">
        <f ca="1">+'Calculations — DO NOT MODIFY'!L26</f>
        <v>0</v>
      </c>
      <c r="F26" s="1"/>
    </row>
    <row r="27" spans="1:10" ht="15.75" customHeight="1">
      <c r="A27" s="34">
        <f>IF('Data Input'!B29=0,"",'Data Input'!B29)</f>
        <v>2044</v>
      </c>
      <c r="B27" s="36">
        <f ca="1">+'Calculations — DO NOT MODIFY'!I27</f>
        <v>0</v>
      </c>
      <c r="C27" s="36">
        <f ca="1">+'Calculations — DO NOT MODIFY'!J27</f>
        <v>0</v>
      </c>
      <c r="D27" s="36">
        <f ca="1">+'Calculations — DO NOT MODIFY'!K27</f>
        <v>0</v>
      </c>
      <c r="E27" s="36">
        <f ca="1">+'Calculations — DO NOT MODIFY'!L27</f>
        <v>0</v>
      </c>
      <c r="F27" s="1"/>
    </row>
    <row r="28" spans="1:10" ht="15.75" customHeight="1">
      <c r="A28" s="34">
        <f>IF('Data Input'!B30=0,"",'Data Input'!B30)</f>
        <v>2045</v>
      </c>
      <c r="B28" s="36">
        <f ca="1">+'Calculations — DO NOT MODIFY'!I28</f>
        <v>0</v>
      </c>
      <c r="C28" s="36">
        <f ca="1">+'Calculations — DO NOT MODIFY'!J28</f>
        <v>0</v>
      </c>
      <c r="D28" s="36">
        <f ca="1">+'Calculations — DO NOT MODIFY'!K28</f>
        <v>0</v>
      </c>
      <c r="E28" s="36">
        <f ca="1">+'Calculations — DO NOT MODIFY'!L28</f>
        <v>0</v>
      </c>
      <c r="F28" s="1"/>
    </row>
    <row r="29" spans="1:10" ht="15.75" customHeight="1">
      <c r="A29" s="34">
        <f>IF('Data Input'!B31=0,"",'Data Input'!B31)</f>
        <v>2046</v>
      </c>
      <c r="B29" s="36">
        <f ca="1">+'Calculations — DO NOT MODIFY'!I29</f>
        <v>0</v>
      </c>
      <c r="C29" s="36">
        <f ca="1">+'Calculations — DO NOT MODIFY'!J29</f>
        <v>0</v>
      </c>
      <c r="D29" s="36">
        <f ca="1">+'Calculations — DO NOT MODIFY'!K29</f>
        <v>0</v>
      </c>
      <c r="E29" s="36">
        <f ca="1">+'Calculations — DO NOT MODIFY'!L29</f>
        <v>0</v>
      </c>
      <c r="F29" s="1"/>
    </row>
    <row r="30" spans="1:10" ht="15.75" customHeight="1">
      <c r="A30" s="34">
        <f>IF('Data Input'!B32=0,"",'Data Input'!B32)</f>
        <v>2047</v>
      </c>
      <c r="B30" s="36">
        <f ca="1">+'Calculations — DO NOT MODIFY'!I30</f>
        <v>0</v>
      </c>
      <c r="C30" s="36">
        <f ca="1">+'Calculations — DO NOT MODIFY'!J30</f>
        <v>0</v>
      </c>
      <c r="D30" s="36">
        <f ca="1">+'Calculations — DO NOT MODIFY'!K30</f>
        <v>0</v>
      </c>
      <c r="E30" s="36">
        <f ca="1">+'Calculations — DO NOT MODIFY'!L30</f>
        <v>0</v>
      </c>
      <c r="F30" s="1"/>
    </row>
    <row r="31" spans="1:10" ht="15.75" customHeight="1">
      <c r="A31" s="34">
        <f>IF('Data Input'!B33=0,"",'Data Input'!B33)</f>
        <v>2048</v>
      </c>
      <c r="B31" s="36">
        <f ca="1">+'Calculations — DO NOT MODIFY'!I31</f>
        <v>0</v>
      </c>
      <c r="C31" s="36">
        <f ca="1">+'Calculations — DO NOT MODIFY'!J31</f>
        <v>0</v>
      </c>
      <c r="D31" s="36">
        <f ca="1">+'Calculations — DO NOT MODIFY'!K31</f>
        <v>0</v>
      </c>
      <c r="E31" s="36">
        <f ca="1">+'Calculations — DO NOT MODIFY'!L31</f>
        <v>0</v>
      </c>
      <c r="F31" s="1"/>
    </row>
    <row r="32" spans="1:10" ht="15.75" customHeight="1">
      <c r="A32" s="34">
        <f>IF('Data Input'!B34=0,"",'Data Input'!B34)</f>
        <v>2049</v>
      </c>
      <c r="B32" s="36">
        <f ca="1">+'Calculations — DO NOT MODIFY'!I32</f>
        <v>0</v>
      </c>
      <c r="C32" s="36">
        <f ca="1">+'Calculations — DO NOT MODIFY'!J32</f>
        <v>0</v>
      </c>
      <c r="D32" s="36">
        <f ca="1">+'Calculations — DO NOT MODIFY'!K32</f>
        <v>0</v>
      </c>
      <c r="E32" s="36">
        <f ca="1">+'Calculations — DO NOT MODIFY'!L32</f>
        <v>0</v>
      </c>
      <c r="F32" s="1"/>
    </row>
    <row r="33" spans="1:6" ht="15.75" customHeight="1">
      <c r="A33" s="34">
        <f>IF('Data Input'!B35=0,"",'Data Input'!B35)</f>
        <v>2050</v>
      </c>
      <c r="B33" s="36">
        <f ca="1">+'Calculations — DO NOT MODIFY'!I33</f>
        <v>0</v>
      </c>
      <c r="C33" s="36">
        <f ca="1">+'Calculations — DO NOT MODIFY'!J33</f>
        <v>0</v>
      </c>
      <c r="D33" s="36">
        <f ca="1">+'Calculations — DO NOT MODIFY'!K33</f>
        <v>0</v>
      </c>
      <c r="E33" s="36">
        <f ca="1">+'Calculations — DO NOT MODIFY'!L33</f>
        <v>0</v>
      </c>
      <c r="F33" s="1"/>
    </row>
    <row r="34" spans="1:6" ht="15.75" customHeight="1">
      <c r="A34" s="34">
        <f>IF('Data Input'!B36=0,"",'Data Input'!B36)</f>
        <v>2051</v>
      </c>
      <c r="B34" s="36">
        <f ca="1">+'Calculations — DO NOT MODIFY'!I34</f>
        <v>0</v>
      </c>
      <c r="C34" s="36">
        <f ca="1">+'Calculations — DO NOT MODIFY'!J34</f>
        <v>0</v>
      </c>
      <c r="D34" s="36">
        <f ca="1">+'Calculations — DO NOT MODIFY'!K34</f>
        <v>0</v>
      </c>
      <c r="E34" s="36">
        <f ca="1">+'Calculations — DO NOT MODIFY'!L34</f>
        <v>0</v>
      </c>
      <c r="F34" s="1"/>
    </row>
    <row r="35" spans="1:6" ht="15.75" customHeight="1">
      <c r="A35" s="34">
        <f>IF('Data Input'!B37=0,"",'Data Input'!B37)</f>
        <v>2052</v>
      </c>
      <c r="B35" s="36">
        <f ca="1">+'Calculations — DO NOT MODIFY'!I35</f>
        <v>0</v>
      </c>
      <c r="C35" s="36">
        <f ca="1">+'Calculations — DO NOT MODIFY'!J35</f>
        <v>0</v>
      </c>
      <c r="D35" s="36">
        <f ca="1">+'Calculations — DO NOT MODIFY'!K35</f>
        <v>0</v>
      </c>
      <c r="E35" s="36">
        <f ca="1">+'Calculations — DO NOT MODIFY'!L35</f>
        <v>0</v>
      </c>
      <c r="F35" s="1"/>
    </row>
    <row r="36" spans="1:6" ht="15.75" customHeight="1">
      <c r="A36" s="34">
        <f>IF('Data Input'!B38=0,"",'Data Input'!B38)</f>
        <v>2053</v>
      </c>
      <c r="B36" s="36">
        <f ca="1">+'Calculations — DO NOT MODIFY'!I36</f>
        <v>0</v>
      </c>
      <c r="C36" s="36">
        <f ca="1">+'Calculations — DO NOT MODIFY'!J36</f>
        <v>0</v>
      </c>
      <c r="D36" s="36">
        <f ca="1">+'Calculations — DO NOT MODIFY'!K36</f>
        <v>0</v>
      </c>
      <c r="E36" s="36">
        <f ca="1">+'Calculations — DO NOT MODIFY'!L36</f>
        <v>0</v>
      </c>
      <c r="F36" s="1"/>
    </row>
    <row r="37" spans="1:6" ht="15.75" customHeight="1">
      <c r="A37" s="34">
        <f>IF('Data Input'!B39=0,"",'Data Input'!B39)</f>
        <v>2054</v>
      </c>
      <c r="B37" s="36">
        <f ca="1">+'Calculations — DO NOT MODIFY'!I37</f>
        <v>0</v>
      </c>
      <c r="C37" s="36">
        <f ca="1">+'Calculations — DO NOT MODIFY'!J37</f>
        <v>0</v>
      </c>
      <c r="D37" s="36">
        <f ca="1">+'Calculations — DO NOT MODIFY'!K37</f>
        <v>0</v>
      </c>
      <c r="E37" s="36">
        <f ca="1">+'Calculations — DO NOT MODIFY'!L37</f>
        <v>0</v>
      </c>
      <c r="F37" s="1"/>
    </row>
    <row r="38" spans="1:6" ht="15.75" customHeight="1">
      <c r="A38" s="34">
        <f>IF('Data Input'!B40=0,"",'Data Input'!B40)</f>
        <v>2055</v>
      </c>
      <c r="B38" s="36">
        <f ca="1">+'Calculations — DO NOT MODIFY'!I38</f>
        <v>0</v>
      </c>
      <c r="C38" s="36">
        <f ca="1">+'Calculations — DO NOT MODIFY'!J38</f>
        <v>0</v>
      </c>
      <c r="D38" s="36">
        <f ca="1">+'Calculations — DO NOT MODIFY'!K38</f>
        <v>0</v>
      </c>
      <c r="E38" s="36">
        <f ca="1">+'Calculations — DO NOT MODIFY'!L38</f>
        <v>0</v>
      </c>
      <c r="F38" s="1"/>
    </row>
    <row r="39" spans="1:6" ht="15.75" customHeight="1">
      <c r="A39" s="34">
        <f>IF('Data Input'!B41=0,"",'Data Input'!B41)</f>
        <v>2056</v>
      </c>
      <c r="B39" s="36">
        <f ca="1">+'Calculations — DO NOT MODIFY'!I39</f>
        <v>0</v>
      </c>
      <c r="C39" s="36">
        <f ca="1">+'Calculations — DO NOT MODIFY'!J39</f>
        <v>0</v>
      </c>
      <c r="D39" s="36">
        <f ca="1">+'Calculations — DO NOT MODIFY'!K39</f>
        <v>0</v>
      </c>
      <c r="E39" s="36">
        <f ca="1">+'Calculations — DO NOT MODIFY'!L39</f>
        <v>0</v>
      </c>
      <c r="F39" s="1"/>
    </row>
    <row r="40" spans="1:6" ht="15.75" customHeight="1">
      <c r="A40" s="34">
        <f>IF('Data Input'!B42=0,"",'Data Input'!B42)</f>
        <v>2057</v>
      </c>
      <c r="B40" s="36">
        <f ca="1">+'Calculations — DO NOT MODIFY'!I40</f>
        <v>0</v>
      </c>
      <c r="C40" s="36">
        <f ca="1">+'Calculations — DO NOT MODIFY'!J40</f>
        <v>0</v>
      </c>
      <c r="D40" s="36">
        <f ca="1">+'Calculations — DO NOT MODIFY'!K40</f>
        <v>0</v>
      </c>
      <c r="E40" s="36">
        <f ca="1">+'Calculations — DO NOT MODIFY'!L40</f>
        <v>0</v>
      </c>
      <c r="F40" s="1"/>
    </row>
    <row r="41" spans="1:6" ht="15.75" customHeight="1">
      <c r="A41" s="34">
        <f>IF('Data Input'!B43=0,"",'Data Input'!B43)</f>
        <v>2058</v>
      </c>
      <c r="B41" s="36">
        <f ca="1">+'Calculations — DO NOT MODIFY'!I41</f>
        <v>0</v>
      </c>
      <c r="C41" s="36">
        <f ca="1">+'Calculations — DO NOT MODIFY'!J41</f>
        <v>0</v>
      </c>
      <c r="D41" s="36">
        <f ca="1">+'Calculations — DO NOT MODIFY'!K41</f>
        <v>0</v>
      </c>
      <c r="E41" s="36">
        <f ca="1">+'Calculations — DO NOT MODIFY'!L41</f>
        <v>0</v>
      </c>
      <c r="F41" s="1"/>
    </row>
    <row r="42" spans="1:6" ht="15.75" customHeight="1">
      <c r="A42" s="34">
        <f>IF('Data Input'!B44=0,"",'Data Input'!B44)</f>
        <v>2059</v>
      </c>
      <c r="B42" s="36">
        <f ca="1">+'Calculations — DO NOT MODIFY'!I42</f>
        <v>0</v>
      </c>
      <c r="C42" s="36">
        <f ca="1">+'Calculations — DO NOT MODIFY'!J42</f>
        <v>0</v>
      </c>
      <c r="D42" s="36">
        <f ca="1">+'Calculations — DO NOT MODIFY'!K42</f>
        <v>0</v>
      </c>
      <c r="E42" s="36">
        <f ca="1">+'Calculations — DO NOT MODIFY'!L42</f>
        <v>0</v>
      </c>
      <c r="F42" s="1"/>
    </row>
    <row r="43" spans="1:6" ht="15.75" customHeight="1">
      <c r="A43" s="34">
        <f>IF('Data Input'!B45=0,"",'Data Input'!B45)</f>
        <v>2060</v>
      </c>
      <c r="B43" s="36">
        <f ca="1">+'Calculations — DO NOT MODIFY'!I43</f>
        <v>0</v>
      </c>
      <c r="C43" s="36">
        <f ca="1">+'Calculations — DO NOT MODIFY'!J43</f>
        <v>0</v>
      </c>
      <c r="D43" s="36">
        <f ca="1">+'Calculations — DO NOT MODIFY'!K43</f>
        <v>0</v>
      </c>
      <c r="E43" s="36">
        <f ca="1">+'Calculations — DO NOT MODIFY'!L43</f>
        <v>0</v>
      </c>
      <c r="F43" s="1"/>
    </row>
    <row r="44" spans="1:6" ht="15.75" customHeight="1">
      <c r="A44" s="34">
        <f>IF('Data Input'!B46=0,"",'Data Input'!B46)</f>
        <v>2061</v>
      </c>
      <c r="B44" s="36">
        <f ca="1">+'Calculations — DO NOT MODIFY'!I44</f>
        <v>0</v>
      </c>
      <c r="C44" s="36">
        <f ca="1">+'Calculations — DO NOT MODIFY'!J44</f>
        <v>0</v>
      </c>
      <c r="D44" s="36">
        <f ca="1">+'Calculations — DO NOT MODIFY'!K44</f>
        <v>0</v>
      </c>
      <c r="E44" s="36">
        <f ca="1">+'Calculations — DO NOT MODIFY'!L44</f>
        <v>0</v>
      </c>
      <c r="F44" s="1"/>
    </row>
    <row r="45" spans="1:6" ht="15.75" customHeight="1">
      <c r="A45" s="34">
        <f>IF('Data Input'!B47=0,"",'Data Input'!B47)</f>
        <v>2062</v>
      </c>
      <c r="B45" s="36">
        <f ca="1">+'Calculations — DO NOT MODIFY'!I45</f>
        <v>0</v>
      </c>
      <c r="C45" s="36">
        <f ca="1">+'Calculations — DO NOT MODIFY'!J45</f>
        <v>0</v>
      </c>
      <c r="D45" s="36">
        <f ca="1">+'Calculations — DO NOT MODIFY'!K45</f>
        <v>0</v>
      </c>
      <c r="E45" s="36">
        <f ca="1">+'Calculations — DO NOT MODIFY'!L45</f>
        <v>0</v>
      </c>
      <c r="F45" s="1"/>
    </row>
    <row r="46" spans="1:6" ht="15.75" customHeight="1">
      <c r="A46" s="34">
        <f>IF('Data Input'!B48=0,"",'Data Input'!B48)</f>
        <v>2063</v>
      </c>
      <c r="B46" s="36">
        <f ca="1">+'Calculations — DO NOT MODIFY'!I46</f>
        <v>0</v>
      </c>
      <c r="C46" s="36">
        <f ca="1">+'Calculations — DO NOT MODIFY'!J46</f>
        <v>0</v>
      </c>
      <c r="D46" s="36">
        <f ca="1">+'Calculations — DO NOT MODIFY'!K46</f>
        <v>0</v>
      </c>
      <c r="E46" s="36">
        <f ca="1">+'Calculations — DO NOT MODIFY'!L46</f>
        <v>0</v>
      </c>
      <c r="F46" s="1"/>
    </row>
    <row r="47" spans="1:6" ht="15.75" customHeight="1">
      <c r="A47" s="34">
        <f>IF('Data Input'!B49=0,"",'Data Input'!B49)</f>
        <v>2064</v>
      </c>
      <c r="B47" s="36">
        <f ca="1">+'Calculations — DO NOT MODIFY'!I47</f>
        <v>0</v>
      </c>
      <c r="C47" s="36">
        <f ca="1">+'Calculations — DO NOT MODIFY'!J47</f>
        <v>0</v>
      </c>
      <c r="D47" s="36">
        <f ca="1">+'Calculations — DO NOT MODIFY'!K47</f>
        <v>0</v>
      </c>
      <c r="E47" s="36">
        <f ca="1">+'Calculations — DO NOT MODIFY'!L47</f>
        <v>0</v>
      </c>
      <c r="F47" s="1"/>
    </row>
    <row r="48" spans="1:6" ht="15.75" customHeight="1">
      <c r="A48" s="34">
        <f>IF('Data Input'!B50=0,"",'Data Input'!B50)</f>
        <v>2065</v>
      </c>
      <c r="B48" s="36">
        <f ca="1">+'Calculations — DO NOT MODIFY'!I48</f>
        <v>0</v>
      </c>
      <c r="C48" s="36">
        <f ca="1">+'Calculations — DO NOT MODIFY'!J48</f>
        <v>0</v>
      </c>
      <c r="D48" s="36">
        <f ca="1">+'Calculations — DO NOT MODIFY'!K48</f>
        <v>0</v>
      </c>
      <c r="E48" s="36">
        <f ca="1">+'Calculations — DO NOT MODIFY'!L48</f>
        <v>0</v>
      </c>
      <c r="F48" s="1"/>
    </row>
    <row r="49" spans="1:10" ht="15.75" customHeight="1">
      <c r="A49" s="34">
        <f>IF('Data Input'!B51=0,"",'Data Input'!B51)</f>
        <v>2066</v>
      </c>
      <c r="B49" s="36">
        <f ca="1">+'Calculations — DO NOT MODIFY'!I49</f>
        <v>0</v>
      </c>
      <c r="C49" s="36">
        <f ca="1">+'Calculations — DO NOT MODIFY'!J49</f>
        <v>0</v>
      </c>
      <c r="D49" s="36">
        <f ca="1">+'Calculations — DO NOT MODIFY'!K49</f>
        <v>0</v>
      </c>
      <c r="E49" s="36">
        <f ca="1">+'Calculations — DO NOT MODIFY'!L49</f>
        <v>0</v>
      </c>
      <c r="F49" s="1"/>
    </row>
    <row r="50" spans="1:10" ht="15.75" customHeight="1">
      <c r="A50" s="34">
        <f>IF('Data Input'!B52=0,"",'Data Input'!B52)</f>
        <v>2067</v>
      </c>
      <c r="B50" s="36">
        <f ca="1">+'Calculations — DO NOT MODIFY'!I50</f>
        <v>0</v>
      </c>
      <c r="C50" s="36">
        <f ca="1">+'Calculations — DO NOT MODIFY'!J50</f>
        <v>0</v>
      </c>
      <c r="D50" s="36">
        <f ca="1">+'Calculations — DO NOT MODIFY'!K50</f>
        <v>0</v>
      </c>
      <c r="E50" s="36">
        <f ca="1">+'Calculations — DO NOT MODIFY'!L50</f>
        <v>0</v>
      </c>
      <c r="F50" s="1"/>
    </row>
    <row r="51" spans="1:10" ht="15.75" customHeight="1">
      <c r="A51" s="34">
        <f>IF('Data Input'!B53=0,"",'Data Input'!B53)</f>
        <v>2068</v>
      </c>
      <c r="B51" s="36">
        <f ca="1">+'Calculations — DO NOT MODIFY'!I51</f>
        <v>0</v>
      </c>
      <c r="C51" s="36">
        <f ca="1">+'Calculations — DO NOT MODIFY'!J51</f>
        <v>0</v>
      </c>
      <c r="D51" s="36">
        <f ca="1">+'Calculations — DO NOT MODIFY'!K51</f>
        <v>0</v>
      </c>
      <c r="E51" s="36">
        <f ca="1">+'Calculations — DO NOT MODIFY'!L51</f>
        <v>0</v>
      </c>
      <c r="F51" s="1"/>
    </row>
    <row r="52" spans="1:10" ht="15.75" customHeight="1">
      <c r="A52" s="34">
        <f>IF('Data Input'!B54=0,"",'Data Input'!B54)</f>
        <v>2069</v>
      </c>
      <c r="B52" s="36">
        <f ca="1">+'Calculations — DO NOT MODIFY'!I52</f>
        <v>0</v>
      </c>
      <c r="C52" s="36">
        <f ca="1">+'Calculations — DO NOT MODIFY'!J52</f>
        <v>0</v>
      </c>
      <c r="D52" s="36">
        <f ca="1">+'Calculations — DO NOT MODIFY'!K52</f>
        <v>0</v>
      </c>
      <c r="E52" s="36">
        <f ca="1">+'Calculations — DO NOT MODIFY'!L52</f>
        <v>0</v>
      </c>
      <c r="F52" s="1"/>
    </row>
    <row r="53" spans="1:10" ht="15.75" customHeight="1">
      <c r="A53" s="34">
        <f>IF('Data Input'!B55=0,"",'Data Input'!B55)</f>
        <v>2070</v>
      </c>
      <c r="B53" s="36">
        <f ca="1">+'Calculations — DO NOT MODIFY'!I53</f>
        <v>0</v>
      </c>
      <c r="C53" s="36">
        <f ca="1">+'Calculations — DO NOT MODIFY'!J53</f>
        <v>0</v>
      </c>
      <c r="D53" s="36">
        <f ca="1">+'Calculations — DO NOT MODIFY'!K53</f>
        <v>0</v>
      </c>
      <c r="E53" s="36">
        <f ca="1">+'Calculations — DO NOT MODIFY'!L53</f>
        <v>0</v>
      </c>
      <c r="F53" s="1"/>
    </row>
    <row r="54" spans="1:10" ht="15.75" customHeight="1">
      <c r="A54" s="34">
        <f>IF('Data Input'!B56=0,"",'Data Input'!B56)</f>
        <v>2071</v>
      </c>
      <c r="B54" s="36">
        <f ca="1">+'Calculations — DO NOT MODIFY'!I54</f>
        <v>0</v>
      </c>
      <c r="C54" s="36">
        <f ca="1">+'Calculations — DO NOT MODIFY'!J54</f>
        <v>0</v>
      </c>
      <c r="D54" s="36">
        <f ca="1">+'Calculations — DO NOT MODIFY'!K54</f>
        <v>0</v>
      </c>
      <c r="E54" s="36">
        <f ca="1">+'Calculations — DO NOT MODIFY'!L54</f>
        <v>0</v>
      </c>
      <c r="F54" s="1"/>
    </row>
    <row r="55" spans="1:10" ht="15.75" customHeight="1">
      <c r="A55" s="34">
        <f>IF('Data Input'!B57=0,"",'Data Input'!B57)</f>
        <v>2072</v>
      </c>
      <c r="B55" s="36">
        <f ca="1">+'Calculations — DO NOT MODIFY'!I55</f>
        <v>0</v>
      </c>
      <c r="C55" s="36">
        <f ca="1">+'Calculations — DO NOT MODIFY'!J55</f>
        <v>0</v>
      </c>
      <c r="D55" s="36">
        <f ca="1">+'Calculations — DO NOT MODIFY'!K55</f>
        <v>0</v>
      </c>
      <c r="E55" s="36">
        <f ca="1">+'Calculations — DO NOT MODIFY'!L55</f>
        <v>0</v>
      </c>
      <c r="F55" s="1"/>
    </row>
    <row r="56" spans="1:10" ht="15.75" customHeight="1">
      <c r="A56" s="34">
        <f>IF('Data Input'!B58=0,"",'Data Input'!B58)</f>
        <v>2073</v>
      </c>
      <c r="B56" s="36">
        <f ca="1">+'Calculations — DO NOT MODIFY'!I56</f>
        <v>0</v>
      </c>
      <c r="C56" s="36">
        <f ca="1">+'Calculations — DO NOT MODIFY'!J56</f>
        <v>0</v>
      </c>
      <c r="D56" s="36">
        <f ca="1">+'Calculations — DO NOT MODIFY'!K56</f>
        <v>0</v>
      </c>
      <c r="E56" s="36">
        <f ca="1">+'Calculations — DO NOT MODIFY'!L56</f>
        <v>0</v>
      </c>
      <c r="F56" s="1"/>
    </row>
    <row r="57" spans="1:10" ht="15.75" customHeight="1">
      <c r="A57" s="34">
        <f>IF('Data Input'!B59=0,"",'Data Input'!B59)</f>
        <v>2074</v>
      </c>
      <c r="B57" s="36">
        <f ca="1">+'Calculations — DO NOT MODIFY'!I57</f>
        <v>0</v>
      </c>
      <c r="C57" s="36">
        <f ca="1">+'Calculations — DO NOT MODIFY'!J57</f>
        <v>0</v>
      </c>
      <c r="D57" s="36">
        <f ca="1">+'Calculations — DO NOT MODIFY'!K57</f>
        <v>0</v>
      </c>
      <c r="E57" s="36">
        <f ca="1">+'Calculations — DO NOT MODIFY'!L57</f>
        <v>0</v>
      </c>
      <c r="F57" s="1"/>
    </row>
    <row r="58" spans="1:10" ht="15.75" customHeight="1">
      <c r="A58" s="34">
        <f>IF('Data Input'!B60=0,"",'Data Input'!B60)</f>
        <v>2075</v>
      </c>
      <c r="B58" s="36">
        <f ca="1">+'Calculations — DO NOT MODIFY'!I58</f>
        <v>0</v>
      </c>
      <c r="C58" s="36">
        <f ca="1">+'Calculations — DO NOT MODIFY'!J58</f>
        <v>0</v>
      </c>
      <c r="D58" s="36">
        <f ca="1">+'Calculations — DO NOT MODIFY'!K58</f>
        <v>0</v>
      </c>
      <c r="E58" s="36">
        <f ca="1">+'Calculations — DO NOT MODIFY'!L58</f>
        <v>0</v>
      </c>
      <c r="F58" s="1"/>
    </row>
    <row r="59" spans="1:10" ht="15.75" customHeight="1">
      <c r="A59" s="34">
        <f>IF('Data Input'!B61=0,"",'Data Input'!B61)</f>
        <v>2076</v>
      </c>
      <c r="B59" s="36">
        <f ca="1">+'Calculations — DO NOT MODIFY'!I59</f>
        <v>0</v>
      </c>
      <c r="C59" s="36">
        <f ca="1">+'Calculations — DO NOT MODIFY'!J59</f>
        <v>0</v>
      </c>
      <c r="D59" s="36">
        <f ca="1">+'Calculations — DO NOT MODIFY'!K59</f>
        <v>0</v>
      </c>
      <c r="E59" s="36">
        <f ca="1">+'Calculations — DO NOT MODIFY'!L59</f>
        <v>0</v>
      </c>
      <c r="F59" s="1"/>
    </row>
    <row r="60" spans="1:10" ht="15.75" customHeight="1">
      <c r="A60" s="34">
        <f>IF('Data Input'!B62=0,"",'Data Input'!B62)</f>
        <v>2077</v>
      </c>
      <c r="B60" s="36">
        <f ca="1">+'Calculations — DO NOT MODIFY'!I60</f>
        <v>0</v>
      </c>
      <c r="C60" s="36">
        <f ca="1">+'Calculations — DO NOT MODIFY'!J60</f>
        <v>0</v>
      </c>
      <c r="D60" s="36">
        <f ca="1">+'Calculations — DO NOT MODIFY'!K60</f>
        <v>0</v>
      </c>
      <c r="E60" s="36">
        <f ca="1">+'Calculations — DO NOT MODIFY'!L60</f>
        <v>0</v>
      </c>
      <c r="F60" s="1"/>
    </row>
    <row r="61" spans="1:10" ht="15.75" customHeight="1">
      <c r="A61" s="37"/>
      <c r="B61" s="1"/>
      <c r="C61" s="1"/>
      <c r="D61" s="1"/>
      <c r="E61" s="1"/>
      <c r="F61" s="1"/>
    </row>
    <row r="62" spans="1:10" ht="15.75" customHeight="1" thickBot="1">
      <c r="A62" s="38"/>
      <c r="B62" s="11"/>
      <c r="C62" s="11"/>
      <c r="D62" s="11"/>
      <c r="E62" s="11"/>
      <c r="F62" s="11"/>
      <c r="G62" s="25"/>
      <c r="H62" s="25"/>
      <c r="I62" s="25"/>
      <c r="J62" s="25"/>
    </row>
    <row r="63" spans="1:10" ht="15.75" customHeight="1">
      <c r="A63" s="95" t="s">
        <v>25</v>
      </c>
      <c r="B63" s="95"/>
      <c r="C63" s="95"/>
      <c r="D63" s="95"/>
      <c r="E63" s="95"/>
      <c r="F63" s="95"/>
    </row>
    <row r="64" spans="1:10" ht="15.75" customHeight="1" thickBot="1">
      <c r="A64" s="1"/>
      <c r="B64" s="1"/>
      <c r="C64" s="1"/>
      <c r="D64" s="1"/>
      <c r="E64" s="1"/>
      <c r="F64" s="1"/>
    </row>
    <row r="65" spans="1:6" ht="15.75" customHeight="1" thickBot="1">
      <c r="A65" s="31" t="s">
        <v>5</v>
      </c>
      <c r="B65" s="31" t="s">
        <v>0</v>
      </c>
      <c r="C65" s="31" t="s">
        <v>1</v>
      </c>
      <c r="D65" s="31" t="s">
        <v>2</v>
      </c>
      <c r="E65" s="31" t="s">
        <v>3</v>
      </c>
      <c r="F65" s="32" t="s">
        <v>4</v>
      </c>
    </row>
    <row r="66" spans="1:6" ht="15.75" customHeight="1">
      <c r="A66" s="33"/>
      <c r="B66" s="1"/>
      <c r="C66" s="1"/>
      <c r="D66" s="1"/>
      <c r="E66" s="33"/>
      <c r="F66" s="1"/>
    </row>
    <row r="67" spans="1:6" ht="15.75" customHeight="1">
      <c r="A67" s="34">
        <f>IF('Data Input'!B10=0,"",'Data Input'!B10)</f>
        <v>2025</v>
      </c>
      <c r="B67" s="35">
        <f>+'Calculations — DO NOT MODIFY'!I64</f>
        <v>0</v>
      </c>
      <c r="C67" s="35">
        <f>+'Calculations — DO NOT MODIFY'!J64</f>
        <v>0</v>
      </c>
      <c r="D67" s="35">
        <f>+'Calculations — DO NOT MODIFY'!K64</f>
        <v>0</v>
      </c>
      <c r="E67" s="39">
        <f>+'Calculations — DO NOT MODIFY'!L64</f>
        <v>0</v>
      </c>
      <c r="F67" s="35">
        <f>SUM(B67:E67)</f>
        <v>0</v>
      </c>
    </row>
    <row r="68" spans="1:6" ht="15.75" customHeight="1">
      <c r="A68" s="34">
        <f>IF('Data Input'!B11=0,"",'Data Input'!B11)</f>
        <v>2026</v>
      </c>
      <c r="B68" s="36">
        <f ca="1">+'Calculations — DO NOT MODIFY'!I65</f>
        <v>0</v>
      </c>
      <c r="C68" s="36">
        <f ca="1">+'Calculations — DO NOT MODIFY'!J65</f>
        <v>0</v>
      </c>
      <c r="D68" s="36">
        <f ca="1">+'Calculations — DO NOT MODIFY'!K65</f>
        <v>0</v>
      </c>
      <c r="E68" s="40">
        <f ca="1">+'Calculations — DO NOT MODIFY'!L65</f>
        <v>0</v>
      </c>
      <c r="F68" s="41">
        <f t="shared" ref="F68:F77" ca="1" si="0">SUM(B68:E68)</f>
        <v>0</v>
      </c>
    </row>
    <row r="69" spans="1:6" ht="15.75" customHeight="1">
      <c r="A69" s="34">
        <f>IF('Data Input'!B12=0,"",'Data Input'!B12)</f>
        <v>2027</v>
      </c>
      <c r="B69" s="36">
        <f ca="1">+'Calculations — DO NOT MODIFY'!I66</f>
        <v>0</v>
      </c>
      <c r="C69" s="36">
        <f ca="1">+'Calculations — DO NOT MODIFY'!J66</f>
        <v>0</v>
      </c>
      <c r="D69" s="36">
        <f ca="1">+'Calculations — DO NOT MODIFY'!K66</f>
        <v>0</v>
      </c>
      <c r="E69" s="40">
        <f ca="1">+'Calculations — DO NOT MODIFY'!L66</f>
        <v>0</v>
      </c>
      <c r="F69" s="41">
        <f ca="1">SUM(B69:E69)</f>
        <v>0</v>
      </c>
    </row>
    <row r="70" spans="1:6" ht="15.75" customHeight="1">
      <c r="A70" s="34">
        <f>IF('Data Input'!B13=0,"",'Data Input'!B13)</f>
        <v>2028</v>
      </c>
      <c r="B70" s="36">
        <f ca="1">+'Calculations — DO NOT MODIFY'!I67</f>
        <v>0</v>
      </c>
      <c r="C70" s="36">
        <f ca="1">+'Calculations — DO NOT MODIFY'!J67</f>
        <v>0</v>
      </c>
      <c r="D70" s="36">
        <f ca="1">+'Calculations — DO NOT MODIFY'!K67</f>
        <v>0</v>
      </c>
      <c r="E70" s="40">
        <f ca="1">+'Calculations — DO NOT MODIFY'!L67</f>
        <v>0</v>
      </c>
      <c r="F70" s="41">
        <f t="shared" ca="1" si="0"/>
        <v>0</v>
      </c>
    </row>
    <row r="71" spans="1:6" ht="15.75" customHeight="1">
      <c r="A71" s="34">
        <f>IF('Data Input'!B14=0,"",'Data Input'!B14)</f>
        <v>2029</v>
      </c>
      <c r="B71" s="36">
        <f ca="1">+'Calculations — DO NOT MODIFY'!I68</f>
        <v>0</v>
      </c>
      <c r="C71" s="36">
        <f ca="1">+'Calculations — DO NOT MODIFY'!J68</f>
        <v>0</v>
      </c>
      <c r="D71" s="36">
        <f ca="1">+'Calculations — DO NOT MODIFY'!K68</f>
        <v>0</v>
      </c>
      <c r="E71" s="40">
        <f ca="1">+'Calculations — DO NOT MODIFY'!L68</f>
        <v>0</v>
      </c>
      <c r="F71" s="41">
        <f t="shared" ca="1" si="0"/>
        <v>0</v>
      </c>
    </row>
    <row r="72" spans="1:6" ht="15.75" customHeight="1">
      <c r="A72" s="34">
        <f>IF('Data Input'!B15=0,"",'Data Input'!B15)</f>
        <v>2030</v>
      </c>
      <c r="B72" s="36">
        <f ca="1">+'Calculations — DO NOT MODIFY'!I69</f>
        <v>0</v>
      </c>
      <c r="C72" s="36">
        <f ca="1">+'Calculations — DO NOT MODIFY'!J69</f>
        <v>0</v>
      </c>
      <c r="D72" s="36">
        <f ca="1">+'Calculations — DO NOT MODIFY'!K69</f>
        <v>0</v>
      </c>
      <c r="E72" s="40">
        <f ca="1">+'Calculations — DO NOT MODIFY'!L69</f>
        <v>0</v>
      </c>
      <c r="F72" s="41">
        <f t="shared" ca="1" si="0"/>
        <v>0</v>
      </c>
    </row>
    <row r="73" spans="1:6" ht="15.75" customHeight="1">
      <c r="A73" s="34">
        <f>IF('Data Input'!B16=0,"",'Data Input'!B16)</f>
        <v>2031</v>
      </c>
      <c r="B73" s="36">
        <f ca="1">+'Calculations — DO NOT MODIFY'!I70</f>
        <v>0</v>
      </c>
      <c r="C73" s="36">
        <f ca="1">+'Calculations — DO NOT MODIFY'!J70</f>
        <v>0</v>
      </c>
      <c r="D73" s="36">
        <f ca="1">+'Calculations — DO NOT MODIFY'!K70</f>
        <v>0</v>
      </c>
      <c r="E73" s="40">
        <f ca="1">+'Calculations — DO NOT MODIFY'!L70</f>
        <v>0</v>
      </c>
      <c r="F73" s="41">
        <f t="shared" ca="1" si="0"/>
        <v>0</v>
      </c>
    </row>
    <row r="74" spans="1:6" ht="15.75" customHeight="1">
      <c r="A74" s="34">
        <f>IF('Data Input'!B17=0,"",'Data Input'!B17)</f>
        <v>2032</v>
      </c>
      <c r="B74" s="36">
        <f ca="1">+'Calculations — DO NOT MODIFY'!I71</f>
        <v>0</v>
      </c>
      <c r="C74" s="36">
        <f ca="1">+'Calculations — DO NOT MODIFY'!J71</f>
        <v>0</v>
      </c>
      <c r="D74" s="36">
        <f ca="1">+'Calculations — DO NOT MODIFY'!K71</f>
        <v>0</v>
      </c>
      <c r="E74" s="40">
        <f ca="1">+'Calculations — DO NOT MODIFY'!L71</f>
        <v>0</v>
      </c>
      <c r="F74" s="41">
        <f t="shared" ca="1" si="0"/>
        <v>0</v>
      </c>
    </row>
    <row r="75" spans="1:6" ht="15.75" customHeight="1">
      <c r="A75" s="34">
        <f>IF('Data Input'!B18=0,"",'Data Input'!B18)</f>
        <v>2033</v>
      </c>
      <c r="B75" s="36">
        <f ca="1">+'Calculations — DO NOT MODIFY'!I72</f>
        <v>0</v>
      </c>
      <c r="C75" s="36">
        <f ca="1">+'Calculations — DO NOT MODIFY'!J72</f>
        <v>0</v>
      </c>
      <c r="D75" s="36">
        <f ca="1">+'Calculations — DO NOT MODIFY'!K72</f>
        <v>0</v>
      </c>
      <c r="E75" s="40">
        <f ca="1">+'Calculations — DO NOT MODIFY'!L72</f>
        <v>0</v>
      </c>
      <c r="F75" s="41">
        <f t="shared" ca="1" si="0"/>
        <v>0</v>
      </c>
    </row>
    <row r="76" spans="1:6" ht="15.75" customHeight="1">
      <c r="A76" s="34">
        <f>IF('Data Input'!B19=0,"",'Data Input'!B19)</f>
        <v>2034</v>
      </c>
      <c r="B76" s="36">
        <f ca="1">+'Calculations — DO NOT MODIFY'!I73</f>
        <v>0</v>
      </c>
      <c r="C76" s="36">
        <f ca="1">+'Calculations — DO NOT MODIFY'!J73</f>
        <v>0</v>
      </c>
      <c r="D76" s="36">
        <f ca="1">+'Calculations — DO NOT MODIFY'!K73</f>
        <v>0</v>
      </c>
      <c r="E76" s="40">
        <f ca="1">+'Calculations — DO NOT MODIFY'!L73</f>
        <v>0</v>
      </c>
      <c r="F76" s="41">
        <f t="shared" ca="1" si="0"/>
        <v>0</v>
      </c>
    </row>
    <row r="77" spans="1:6" ht="15.75" customHeight="1">
      <c r="A77" s="34">
        <f>IF('Data Input'!B20=0,"",'Data Input'!B20)</f>
        <v>2035</v>
      </c>
      <c r="B77" s="36">
        <f ca="1">+'Calculations — DO NOT MODIFY'!I74</f>
        <v>0</v>
      </c>
      <c r="C77" s="36">
        <f ca="1">+'Calculations — DO NOT MODIFY'!J74</f>
        <v>0</v>
      </c>
      <c r="D77" s="36">
        <f ca="1">+'Calculations — DO NOT MODIFY'!K74</f>
        <v>0</v>
      </c>
      <c r="E77" s="40">
        <f ca="1">+'Calculations — DO NOT MODIFY'!L74</f>
        <v>0</v>
      </c>
      <c r="F77" s="41">
        <f t="shared" ca="1" si="0"/>
        <v>0</v>
      </c>
    </row>
    <row r="78" spans="1:6" ht="15.75" customHeight="1">
      <c r="A78" s="34">
        <f>IF('Data Input'!B21=0,"",'Data Input'!B21)</f>
        <v>2036</v>
      </c>
      <c r="B78" s="36">
        <f ca="1">+'Calculations — DO NOT MODIFY'!I75</f>
        <v>0</v>
      </c>
      <c r="C78" s="36">
        <f ca="1">+'Calculations — DO NOT MODIFY'!J75</f>
        <v>0</v>
      </c>
      <c r="D78" s="36">
        <f ca="1">+'Calculations — DO NOT MODIFY'!K75</f>
        <v>0</v>
      </c>
      <c r="E78" s="40">
        <f ca="1">+'Calculations — DO NOT MODIFY'!L75</f>
        <v>0</v>
      </c>
      <c r="F78" s="41">
        <f t="shared" ref="F78:F86" ca="1" si="1">SUM(B78:E78)</f>
        <v>0</v>
      </c>
    </row>
    <row r="79" spans="1:6" ht="15.75" customHeight="1">
      <c r="A79" s="34">
        <f>IF('Data Input'!B22=0,"",'Data Input'!B22)</f>
        <v>2037</v>
      </c>
      <c r="B79" s="36">
        <f ca="1">+'Calculations — DO NOT MODIFY'!I76</f>
        <v>0</v>
      </c>
      <c r="C79" s="36">
        <f ca="1">+'Calculations — DO NOT MODIFY'!J76</f>
        <v>0</v>
      </c>
      <c r="D79" s="36">
        <f ca="1">+'Calculations — DO NOT MODIFY'!K76</f>
        <v>0</v>
      </c>
      <c r="E79" s="40">
        <f ca="1">+'Calculations — DO NOT MODIFY'!L76</f>
        <v>0</v>
      </c>
      <c r="F79" s="41">
        <f t="shared" ca="1" si="1"/>
        <v>0</v>
      </c>
    </row>
    <row r="80" spans="1:6" ht="15.75" customHeight="1">
      <c r="A80" s="34">
        <f>IF('Data Input'!B23=0,"",'Data Input'!B23)</f>
        <v>2038</v>
      </c>
      <c r="B80" s="36">
        <f ca="1">+'Calculations — DO NOT MODIFY'!I77</f>
        <v>0</v>
      </c>
      <c r="C80" s="36">
        <f ca="1">+'Calculations — DO NOT MODIFY'!J77</f>
        <v>0</v>
      </c>
      <c r="D80" s="36">
        <f ca="1">+'Calculations — DO NOT MODIFY'!K77</f>
        <v>0</v>
      </c>
      <c r="E80" s="40">
        <f ca="1">+'Calculations — DO NOT MODIFY'!L77</f>
        <v>0</v>
      </c>
      <c r="F80" s="41">
        <f t="shared" ca="1" si="1"/>
        <v>0</v>
      </c>
    </row>
    <row r="81" spans="1:9" ht="15.75" customHeight="1">
      <c r="A81" s="34">
        <f>IF('Data Input'!B24=0,"",'Data Input'!B24)</f>
        <v>2039</v>
      </c>
      <c r="B81" s="36">
        <f ca="1">+'Calculations — DO NOT MODIFY'!I78</f>
        <v>0</v>
      </c>
      <c r="C81" s="36">
        <f ca="1">+'Calculations — DO NOT MODIFY'!J78</f>
        <v>0</v>
      </c>
      <c r="D81" s="36">
        <f ca="1">+'Calculations — DO NOT MODIFY'!K78</f>
        <v>0</v>
      </c>
      <c r="E81" s="40">
        <f ca="1">+'Calculations — DO NOT MODIFY'!L78</f>
        <v>0</v>
      </c>
      <c r="F81" s="41">
        <f t="shared" ca="1" si="1"/>
        <v>0</v>
      </c>
      <c r="H81" s="51" t="s">
        <v>41</v>
      </c>
    </row>
    <row r="82" spans="1:9" ht="15.75" customHeight="1">
      <c r="A82" s="34">
        <f>IF('Data Input'!B25=0,"",'Data Input'!B25)</f>
        <v>2040</v>
      </c>
      <c r="B82" s="36">
        <f ca="1">+'Calculations — DO NOT MODIFY'!I79</f>
        <v>0</v>
      </c>
      <c r="C82" s="36">
        <f ca="1">+'Calculations — DO NOT MODIFY'!J79</f>
        <v>0</v>
      </c>
      <c r="D82" s="36">
        <f ca="1">+'Calculations — DO NOT MODIFY'!K79</f>
        <v>0</v>
      </c>
      <c r="E82" s="40">
        <f ca="1">+'Calculations — DO NOT MODIFY'!L79</f>
        <v>0</v>
      </c>
      <c r="F82" s="41">
        <f t="shared" ca="1" si="1"/>
        <v>0</v>
      </c>
      <c r="H82" s="51" t="s">
        <v>40</v>
      </c>
      <c r="I82" s="28"/>
    </row>
    <row r="83" spans="1:9" ht="15.75" customHeight="1">
      <c r="A83" s="34">
        <f>IF('Data Input'!B26=0,"",'Data Input'!B26)</f>
        <v>2041</v>
      </c>
      <c r="B83" s="36">
        <f ca="1">+'Calculations — DO NOT MODIFY'!I80</f>
        <v>0</v>
      </c>
      <c r="C83" s="36">
        <f ca="1">+'Calculations — DO NOT MODIFY'!J80</f>
        <v>0</v>
      </c>
      <c r="D83" s="36">
        <f ca="1">+'Calculations — DO NOT MODIFY'!K80</f>
        <v>0</v>
      </c>
      <c r="E83" s="40">
        <f ca="1">+'Calculations — DO NOT MODIFY'!L80</f>
        <v>0</v>
      </c>
      <c r="F83" s="41">
        <f t="shared" ca="1" si="1"/>
        <v>0</v>
      </c>
    </row>
    <row r="84" spans="1:9" ht="15.75" customHeight="1">
      <c r="A84" s="34">
        <f>IF('Data Input'!B27=0,"",'Data Input'!B27)</f>
        <v>2042</v>
      </c>
      <c r="B84" s="36">
        <f ca="1">+'Calculations — DO NOT MODIFY'!I81</f>
        <v>0</v>
      </c>
      <c r="C84" s="36">
        <f ca="1">+'Calculations — DO NOT MODIFY'!J81</f>
        <v>0</v>
      </c>
      <c r="D84" s="36">
        <f ca="1">+'Calculations — DO NOT MODIFY'!K81</f>
        <v>0</v>
      </c>
      <c r="E84" s="40">
        <f ca="1">+'Calculations — DO NOT MODIFY'!L81</f>
        <v>0</v>
      </c>
      <c r="F84" s="41">
        <f t="shared" ca="1" si="1"/>
        <v>0</v>
      </c>
    </row>
    <row r="85" spans="1:9" ht="15.75" customHeight="1">
      <c r="A85" s="34">
        <f>IF('Data Input'!B28=0,"",'Data Input'!B28)</f>
        <v>2043</v>
      </c>
      <c r="B85" s="36">
        <f ca="1">+'Calculations — DO NOT MODIFY'!I82</f>
        <v>0</v>
      </c>
      <c r="C85" s="36">
        <f ca="1">+'Calculations — DO NOT MODIFY'!J82</f>
        <v>0</v>
      </c>
      <c r="D85" s="36">
        <f ca="1">+'Calculations — DO NOT MODIFY'!K82</f>
        <v>0</v>
      </c>
      <c r="E85" s="40">
        <f ca="1">+'Calculations — DO NOT MODIFY'!L82</f>
        <v>0</v>
      </c>
      <c r="F85" s="41">
        <f t="shared" ca="1" si="1"/>
        <v>0</v>
      </c>
    </row>
    <row r="86" spans="1:9" ht="15.75" customHeight="1">
      <c r="A86" s="34">
        <f>IF('Data Input'!B29=0,"",'Data Input'!B29)</f>
        <v>2044</v>
      </c>
      <c r="B86" s="36">
        <f ca="1">+'Calculations — DO NOT MODIFY'!I83</f>
        <v>0</v>
      </c>
      <c r="C86" s="36">
        <f ca="1">+'Calculations — DO NOT MODIFY'!J83</f>
        <v>0</v>
      </c>
      <c r="D86" s="36">
        <f ca="1">+'Calculations — DO NOT MODIFY'!K83</f>
        <v>0</v>
      </c>
      <c r="E86" s="40">
        <f ca="1">+'Calculations — DO NOT MODIFY'!L83</f>
        <v>0</v>
      </c>
      <c r="F86" s="41">
        <f t="shared" ca="1" si="1"/>
        <v>0</v>
      </c>
    </row>
    <row r="87" spans="1:9" ht="15.75" customHeight="1">
      <c r="A87" s="34">
        <f>IF('Data Input'!B30=0,"",'Data Input'!B30)</f>
        <v>2045</v>
      </c>
      <c r="B87" s="36">
        <f ca="1">+'Calculations — DO NOT MODIFY'!I84</f>
        <v>0</v>
      </c>
      <c r="C87" s="36">
        <f ca="1">+'Calculations — DO NOT MODIFY'!J84</f>
        <v>0</v>
      </c>
      <c r="D87" s="36">
        <f ca="1">+'Calculations — DO NOT MODIFY'!K84</f>
        <v>0</v>
      </c>
      <c r="E87" s="40">
        <f ca="1">+'Calculations — DO NOT MODIFY'!L84</f>
        <v>0</v>
      </c>
      <c r="F87" s="41">
        <f t="shared" ref="F87" ca="1" si="2">SUM(B87:E87)</f>
        <v>0</v>
      </c>
    </row>
    <row r="88" spans="1:9" ht="15.75" customHeight="1">
      <c r="A88" s="34">
        <f>IF('Data Input'!B31=0,"",'Data Input'!B31)</f>
        <v>2046</v>
      </c>
      <c r="B88" s="36">
        <f ca="1">+'Calculations — DO NOT MODIFY'!I85</f>
        <v>0</v>
      </c>
      <c r="C88" s="36">
        <f ca="1">+'Calculations — DO NOT MODIFY'!J85</f>
        <v>0</v>
      </c>
      <c r="D88" s="36">
        <f ca="1">+'Calculations — DO NOT MODIFY'!K85</f>
        <v>0</v>
      </c>
      <c r="E88" s="40">
        <f ca="1">+'Calculations — DO NOT MODIFY'!L85</f>
        <v>0</v>
      </c>
      <c r="F88" s="41">
        <f t="shared" ref="F88" ca="1" si="3">SUM(B88:E88)</f>
        <v>0</v>
      </c>
    </row>
    <row r="89" spans="1:9" ht="15.75" customHeight="1">
      <c r="A89" s="34">
        <f>IF('Data Input'!B32=0,"",'Data Input'!B32)</f>
        <v>2047</v>
      </c>
      <c r="B89" s="36">
        <f ca="1">+'Calculations — DO NOT MODIFY'!I86</f>
        <v>0</v>
      </c>
      <c r="C89" s="36">
        <f ca="1">+'Calculations — DO NOT MODIFY'!J86</f>
        <v>0</v>
      </c>
      <c r="D89" s="36">
        <f ca="1">+'Calculations — DO NOT MODIFY'!K86</f>
        <v>0</v>
      </c>
      <c r="E89" s="40">
        <f ca="1">+'Calculations — DO NOT MODIFY'!L86</f>
        <v>0</v>
      </c>
      <c r="F89" s="41">
        <f t="shared" ref="F89" ca="1" si="4">SUM(B89:E89)</f>
        <v>0</v>
      </c>
    </row>
    <row r="90" spans="1:9" ht="15.75" customHeight="1">
      <c r="A90" s="34">
        <f>IF('Data Input'!B33=0,"",'Data Input'!B33)</f>
        <v>2048</v>
      </c>
      <c r="B90" s="36">
        <f ca="1">+'Calculations — DO NOT MODIFY'!I87</f>
        <v>0</v>
      </c>
      <c r="C90" s="36">
        <f ca="1">+'Calculations — DO NOT MODIFY'!J87</f>
        <v>0</v>
      </c>
      <c r="D90" s="36">
        <f ca="1">+'Calculations — DO NOT MODIFY'!K87</f>
        <v>0</v>
      </c>
      <c r="E90" s="40">
        <f ca="1">+'Calculations — DO NOT MODIFY'!L87</f>
        <v>0</v>
      </c>
      <c r="F90" s="41">
        <f t="shared" ref="F90" ca="1" si="5">SUM(B90:E90)</f>
        <v>0</v>
      </c>
    </row>
    <row r="91" spans="1:9" ht="15.75" customHeight="1">
      <c r="A91" s="34">
        <f>IF('Data Input'!B34=0,"",'Data Input'!B34)</f>
        <v>2049</v>
      </c>
      <c r="B91" s="36">
        <f ca="1">+'Calculations — DO NOT MODIFY'!I88</f>
        <v>0</v>
      </c>
      <c r="C91" s="36">
        <f ca="1">+'Calculations — DO NOT MODIFY'!J88</f>
        <v>0</v>
      </c>
      <c r="D91" s="36">
        <f ca="1">+'Calculations — DO NOT MODIFY'!K88</f>
        <v>0</v>
      </c>
      <c r="E91" s="40">
        <f ca="1">+'Calculations — DO NOT MODIFY'!L88</f>
        <v>0</v>
      </c>
      <c r="F91" s="41">
        <f t="shared" ref="F91" ca="1" si="6">SUM(B91:E91)</f>
        <v>0</v>
      </c>
    </row>
    <row r="92" spans="1:9" ht="15.75" customHeight="1">
      <c r="A92" s="34">
        <f>IF('Data Input'!B35=0,"",'Data Input'!B35)</f>
        <v>2050</v>
      </c>
      <c r="B92" s="36">
        <f ca="1">+'Calculations — DO NOT MODIFY'!I89</f>
        <v>0</v>
      </c>
      <c r="C92" s="36">
        <f ca="1">+'Calculations — DO NOT MODIFY'!J89</f>
        <v>0</v>
      </c>
      <c r="D92" s="36">
        <f ca="1">+'Calculations — DO NOT MODIFY'!K89</f>
        <v>0</v>
      </c>
      <c r="E92" s="40">
        <f ca="1">+'Calculations — DO NOT MODIFY'!L89</f>
        <v>0</v>
      </c>
      <c r="F92" s="41">
        <f t="shared" ref="F92" ca="1" si="7">SUM(B92:E92)</f>
        <v>0</v>
      </c>
    </row>
    <row r="93" spans="1:9" ht="15.75" customHeight="1">
      <c r="A93" s="34">
        <f>IF('Data Input'!B36=0,"",'Data Input'!B36)</f>
        <v>2051</v>
      </c>
      <c r="B93" s="36">
        <f ca="1">+'Calculations — DO NOT MODIFY'!I90</f>
        <v>0</v>
      </c>
      <c r="C93" s="36">
        <f ca="1">+'Calculations — DO NOT MODIFY'!J90</f>
        <v>0</v>
      </c>
      <c r="D93" s="36">
        <f ca="1">+'Calculations — DO NOT MODIFY'!K90</f>
        <v>0</v>
      </c>
      <c r="E93" s="40">
        <f ca="1">+'Calculations — DO NOT MODIFY'!L90</f>
        <v>0</v>
      </c>
      <c r="F93" s="41">
        <f t="shared" ref="F93" ca="1" si="8">SUM(B93:E93)</f>
        <v>0</v>
      </c>
    </row>
    <row r="94" spans="1:9" ht="15.75" customHeight="1">
      <c r="A94" s="34">
        <f>IF('Data Input'!B37=0,"",'Data Input'!B37)</f>
        <v>2052</v>
      </c>
      <c r="B94" s="36">
        <f ca="1">+'Calculations — DO NOT MODIFY'!I91</f>
        <v>0</v>
      </c>
      <c r="C94" s="36">
        <f ca="1">+'Calculations — DO NOT MODIFY'!J91</f>
        <v>0</v>
      </c>
      <c r="D94" s="36">
        <f ca="1">+'Calculations — DO NOT MODIFY'!K91</f>
        <v>0</v>
      </c>
      <c r="E94" s="40">
        <f ca="1">+'Calculations — DO NOT MODIFY'!L91</f>
        <v>0</v>
      </c>
      <c r="F94" s="41">
        <f t="shared" ref="F94" ca="1" si="9">SUM(B94:E94)</f>
        <v>0</v>
      </c>
    </row>
    <row r="95" spans="1:9" ht="15.75" customHeight="1">
      <c r="A95" s="34">
        <f>IF('Data Input'!B38=0,"",'Data Input'!B38)</f>
        <v>2053</v>
      </c>
      <c r="B95" s="36">
        <f ca="1">+'Calculations — DO NOT MODIFY'!I92</f>
        <v>0</v>
      </c>
      <c r="C95" s="36">
        <f ca="1">+'Calculations — DO NOT MODIFY'!J92</f>
        <v>0</v>
      </c>
      <c r="D95" s="36">
        <f ca="1">+'Calculations — DO NOT MODIFY'!K92</f>
        <v>0</v>
      </c>
      <c r="E95" s="40">
        <f ca="1">+'Calculations — DO NOT MODIFY'!L92</f>
        <v>0</v>
      </c>
      <c r="F95" s="41">
        <f t="shared" ref="F95" ca="1" si="10">SUM(B95:E95)</f>
        <v>0</v>
      </c>
    </row>
    <row r="96" spans="1:9" ht="15.75" customHeight="1">
      <c r="A96" s="34">
        <f>IF('Data Input'!B39=0,"",'Data Input'!B39)</f>
        <v>2054</v>
      </c>
      <c r="B96" s="36">
        <f ca="1">+'Calculations — DO NOT MODIFY'!I93</f>
        <v>0</v>
      </c>
      <c r="C96" s="36">
        <f ca="1">+'Calculations — DO NOT MODIFY'!J93</f>
        <v>0</v>
      </c>
      <c r="D96" s="36">
        <f ca="1">+'Calculations — DO NOT MODIFY'!K93</f>
        <v>0</v>
      </c>
      <c r="E96" s="40">
        <f ca="1">+'Calculations — DO NOT MODIFY'!L93</f>
        <v>0</v>
      </c>
      <c r="F96" s="41">
        <f t="shared" ref="F96:F119" ca="1" si="11">SUM(B96:E96)</f>
        <v>0</v>
      </c>
    </row>
    <row r="97" spans="1:6" ht="15.75" customHeight="1">
      <c r="A97" s="34">
        <f>IF('Data Input'!B40=0,"",'Data Input'!B40)</f>
        <v>2055</v>
      </c>
      <c r="B97" s="36">
        <f ca="1">+'Calculations — DO NOT MODIFY'!I94</f>
        <v>0</v>
      </c>
      <c r="C97" s="36">
        <f ca="1">+'Calculations — DO NOT MODIFY'!J94</f>
        <v>0</v>
      </c>
      <c r="D97" s="36">
        <f ca="1">+'Calculations — DO NOT MODIFY'!K94</f>
        <v>0</v>
      </c>
      <c r="E97" s="40">
        <f ca="1">+'Calculations — DO NOT MODIFY'!L94</f>
        <v>0</v>
      </c>
      <c r="F97" s="41">
        <f t="shared" ca="1" si="11"/>
        <v>0</v>
      </c>
    </row>
    <row r="98" spans="1:6" ht="15.75" customHeight="1">
      <c r="A98" s="34">
        <f>IF('Data Input'!B41=0,"",'Data Input'!B41)</f>
        <v>2056</v>
      </c>
      <c r="B98" s="36">
        <f ca="1">+'Calculations — DO NOT MODIFY'!I95</f>
        <v>0</v>
      </c>
      <c r="C98" s="36">
        <f ca="1">+'Calculations — DO NOT MODIFY'!J95</f>
        <v>0</v>
      </c>
      <c r="D98" s="36">
        <f ca="1">+'Calculations — DO NOT MODIFY'!K95</f>
        <v>0</v>
      </c>
      <c r="E98" s="40">
        <f ca="1">+'Calculations — DO NOT MODIFY'!L95</f>
        <v>0</v>
      </c>
      <c r="F98" s="41">
        <f t="shared" ca="1" si="11"/>
        <v>0</v>
      </c>
    </row>
    <row r="99" spans="1:6" ht="15.75" customHeight="1">
      <c r="A99" s="34">
        <f>IF('Data Input'!B42=0,"",'Data Input'!B42)</f>
        <v>2057</v>
      </c>
      <c r="B99" s="36">
        <f ca="1">+'Calculations — DO NOT MODIFY'!I96</f>
        <v>0</v>
      </c>
      <c r="C99" s="36">
        <f ca="1">+'Calculations — DO NOT MODIFY'!J96</f>
        <v>0</v>
      </c>
      <c r="D99" s="36">
        <f ca="1">+'Calculations — DO NOT MODIFY'!K96</f>
        <v>0</v>
      </c>
      <c r="E99" s="40">
        <f ca="1">+'Calculations — DO NOT MODIFY'!L96</f>
        <v>0</v>
      </c>
      <c r="F99" s="41">
        <f t="shared" ca="1" si="11"/>
        <v>0</v>
      </c>
    </row>
    <row r="100" spans="1:6" ht="15.75" customHeight="1">
      <c r="A100" s="34">
        <f>IF('Data Input'!B43=0,"",'Data Input'!B43)</f>
        <v>2058</v>
      </c>
      <c r="B100" s="36">
        <f ca="1">+'Calculations — DO NOT MODIFY'!I97</f>
        <v>0</v>
      </c>
      <c r="C100" s="36">
        <f ca="1">+'Calculations — DO NOT MODIFY'!J97</f>
        <v>0</v>
      </c>
      <c r="D100" s="36">
        <f ca="1">+'Calculations — DO NOT MODIFY'!K97</f>
        <v>0</v>
      </c>
      <c r="E100" s="40">
        <f ca="1">+'Calculations — DO NOT MODIFY'!L97</f>
        <v>0</v>
      </c>
      <c r="F100" s="41">
        <f t="shared" ca="1" si="11"/>
        <v>0</v>
      </c>
    </row>
    <row r="101" spans="1:6" ht="15.75" customHeight="1">
      <c r="A101" s="34">
        <f>IF('Data Input'!B44=0,"",'Data Input'!B44)</f>
        <v>2059</v>
      </c>
      <c r="B101" s="36">
        <f ca="1">+'Calculations — DO NOT MODIFY'!I98</f>
        <v>0</v>
      </c>
      <c r="C101" s="36">
        <f ca="1">+'Calculations — DO NOT MODIFY'!J98</f>
        <v>0</v>
      </c>
      <c r="D101" s="36">
        <f ca="1">+'Calculations — DO NOT MODIFY'!K98</f>
        <v>0</v>
      </c>
      <c r="E101" s="40">
        <f ca="1">+'Calculations — DO NOT MODIFY'!L98</f>
        <v>0</v>
      </c>
      <c r="F101" s="41">
        <f t="shared" ca="1" si="11"/>
        <v>0</v>
      </c>
    </row>
    <row r="102" spans="1:6" ht="15.75" customHeight="1">
      <c r="A102" s="34">
        <f>IF('Data Input'!B45=0,"",'Data Input'!B45)</f>
        <v>2060</v>
      </c>
      <c r="B102" s="36">
        <f ca="1">+'Calculations — DO NOT MODIFY'!I99</f>
        <v>0</v>
      </c>
      <c r="C102" s="36">
        <f ca="1">+'Calculations — DO NOT MODIFY'!J99</f>
        <v>0</v>
      </c>
      <c r="D102" s="36">
        <f ca="1">+'Calculations — DO NOT MODIFY'!K99</f>
        <v>0</v>
      </c>
      <c r="E102" s="40">
        <f ca="1">+'Calculations — DO NOT MODIFY'!L99</f>
        <v>0</v>
      </c>
      <c r="F102" s="41">
        <f t="shared" ca="1" si="11"/>
        <v>0</v>
      </c>
    </row>
    <row r="103" spans="1:6" ht="15.75" customHeight="1">
      <c r="A103" s="34">
        <f>IF('Data Input'!B46=0,"",'Data Input'!B46)</f>
        <v>2061</v>
      </c>
      <c r="B103" s="36">
        <f ca="1">+'Calculations — DO NOT MODIFY'!I100</f>
        <v>0</v>
      </c>
      <c r="C103" s="36">
        <f ca="1">+'Calculations — DO NOT MODIFY'!J100</f>
        <v>0</v>
      </c>
      <c r="D103" s="36">
        <f ca="1">+'Calculations — DO NOT MODIFY'!K100</f>
        <v>0</v>
      </c>
      <c r="E103" s="40">
        <f ca="1">+'Calculations — DO NOT MODIFY'!L100</f>
        <v>0</v>
      </c>
      <c r="F103" s="41">
        <f t="shared" ca="1" si="11"/>
        <v>0</v>
      </c>
    </row>
    <row r="104" spans="1:6" ht="15.75" customHeight="1">
      <c r="A104" s="34">
        <f>IF('Data Input'!B47=0,"",'Data Input'!B47)</f>
        <v>2062</v>
      </c>
      <c r="B104" s="36">
        <f ca="1">+'Calculations — DO NOT MODIFY'!I101</f>
        <v>0</v>
      </c>
      <c r="C104" s="36">
        <f ca="1">+'Calculations — DO NOT MODIFY'!J101</f>
        <v>0</v>
      </c>
      <c r="D104" s="36">
        <f ca="1">+'Calculations — DO NOT MODIFY'!K101</f>
        <v>0</v>
      </c>
      <c r="E104" s="40">
        <f ca="1">+'Calculations — DO NOT MODIFY'!L101</f>
        <v>0</v>
      </c>
      <c r="F104" s="41">
        <f t="shared" ca="1" si="11"/>
        <v>0</v>
      </c>
    </row>
    <row r="105" spans="1:6" ht="15.75" customHeight="1">
      <c r="A105" s="34">
        <f>IF('Data Input'!B48=0,"",'Data Input'!B48)</f>
        <v>2063</v>
      </c>
      <c r="B105" s="36">
        <f ca="1">+'Calculations — DO NOT MODIFY'!I102</f>
        <v>0</v>
      </c>
      <c r="C105" s="36">
        <f ca="1">+'Calculations — DO NOT MODIFY'!J102</f>
        <v>0</v>
      </c>
      <c r="D105" s="36">
        <f ca="1">+'Calculations — DO NOT MODIFY'!K102</f>
        <v>0</v>
      </c>
      <c r="E105" s="40">
        <f ca="1">+'Calculations — DO NOT MODIFY'!L102</f>
        <v>0</v>
      </c>
      <c r="F105" s="41">
        <f t="shared" ca="1" si="11"/>
        <v>0</v>
      </c>
    </row>
    <row r="106" spans="1:6" ht="15.75" customHeight="1">
      <c r="A106" s="34">
        <f>IF('Data Input'!B49=0,"",'Data Input'!B49)</f>
        <v>2064</v>
      </c>
      <c r="B106" s="36">
        <f ca="1">+'Calculations — DO NOT MODIFY'!I103</f>
        <v>0</v>
      </c>
      <c r="C106" s="36">
        <f ca="1">+'Calculations — DO NOT MODIFY'!J103</f>
        <v>0</v>
      </c>
      <c r="D106" s="36">
        <f ca="1">+'Calculations — DO NOT MODIFY'!K103</f>
        <v>0</v>
      </c>
      <c r="E106" s="40">
        <f ca="1">+'Calculations — DO NOT MODIFY'!L103</f>
        <v>0</v>
      </c>
      <c r="F106" s="41">
        <f t="shared" ca="1" si="11"/>
        <v>0</v>
      </c>
    </row>
    <row r="107" spans="1:6" ht="15.75" customHeight="1">
      <c r="A107" s="34">
        <f>IF('Data Input'!B50=0,"",'Data Input'!B50)</f>
        <v>2065</v>
      </c>
      <c r="B107" s="36">
        <f ca="1">+'Calculations — DO NOT MODIFY'!I104</f>
        <v>0</v>
      </c>
      <c r="C107" s="36">
        <f ca="1">+'Calculations — DO NOT MODIFY'!J104</f>
        <v>0</v>
      </c>
      <c r="D107" s="36">
        <f ca="1">+'Calculations — DO NOT MODIFY'!K104</f>
        <v>0</v>
      </c>
      <c r="E107" s="40">
        <f ca="1">+'Calculations — DO NOT MODIFY'!L104</f>
        <v>0</v>
      </c>
      <c r="F107" s="41">
        <f t="shared" ca="1" si="11"/>
        <v>0</v>
      </c>
    </row>
    <row r="108" spans="1:6" ht="15.75" customHeight="1">
      <c r="A108" s="34">
        <f>IF('Data Input'!B51=0,"",'Data Input'!B51)</f>
        <v>2066</v>
      </c>
      <c r="B108" s="36">
        <f ca="1">+'Calculations — DO NOT MODIFY'!I105</f>
        <v>0</v>
      </c>
      <c r="C108" s="36">
        <f ca="1">+'Calculations — DO NOT MODIFY'!J105</f>
        <v>0</v>
      </c>
      <c r="D108" s="36">
        <f ca="1">+'Calculations — DO NOT MODIFY'!K105</f>
        <v>0</v>
      </c>
      <c r="E108" s="40">
        <f ca="1">+'Calculations — DO NOT MODIFY'!L105</f>
        <v>0</v>
      </c>
      <c r="F108" s="41">
        <f t="shared" ca="1" si="11"/>
        <v>0</v>
      </c>
    </row>
    <row r="109" spans="1:6" ht="15.75" customHeight="1">
      <c r="A109" s="34">
        <f>IF('Data Input'!B52=0,"",'Data Input'!B52)</f>
        <v>2067</v>
      </c>
      <c r="B109" s="36">
        <f ca="1">+'Calculations — DO NOT MODIFY'!I106</f>
        <v>0</v>
      </c>
      <c r="C109" s="36">
        <f ca="1">+'Calculations — DO NOT MODIFY'!J106</f>
        <v>0</v>
      </c>
      <c r="D109" s="36">
        <f ca="1">+'Calculations — DO NOT MODIFY'!K106</f>
        <v>0</v>
      </c>
      <c r="E109" s="40">
        <f ca="1">+'Calculations — DO NOT MODIFY'!L106</f>
        <v>0</v>
      </c>
      <c r="F109" s="41">
        <f t="shared" ca="1" si="11"/>
        <v>0</v>
      </c>
    </row>
    <row r="110" spans="1:6" ht="15.75" customHeight="1">
      <c r="A110" s="34">
        <f>IF('Data Input'!B53=0,"",'Data Input'!B53)</f>
        <v>2068</v>
      </c>
      <c r="B110" s="36">
        <f ca="1">+'Calculations — DO NOT MODIFY'!I107</f>
        <v>0</v>
      </c>
      <c r="C110" s="36">
        <f ca="1">+'Calculations — DO NOT MODIFY'!J107</f>
        <v>0</v>
      </c>
      <c r="D110" s="36">
        <f ca="1">+'Calculations — DO NOT MODIFY'!K107</f>
        <v>0</v>
      </c>
      <c r="E110" s="40">
        <f ca="1">+'Calculations — DO NOT MODIFY'!L107</f>
        <v>0</v>
      </c>
      <c r="F110" s="41">
        <f t="shared" ca="1" si="11"/>
        <v>0</v>
      </c>
    </row>
    <row r="111" spans="1:6" ht="15.75" customHeight="1">
      <c r="A111" s="34">
        <f>IF('Data Input'!B54=0,"",'Data Input'!B54)</f>
        <v>2069</v>
      </c>
      <c r="B111" s="36">
        <f ca="1">+'Calculations — DO NOT MODIFY'!I108</f>
        <v>0</v>
      </c>
      <c r="C111" s="36">
        <f ca="1">+'Calculations — DO NOT MODIFY'!J108</f>
        <v>0</v>
      </c>
      <c r="D111" s="36">
        <f ca="1">+'Calculations — DO NOT MODIFY'!K108</f>
        <v>0</v>
      </c>
      <c r="E111" s="40">
        <f ca="1">+'Calculations — DO NOT MODIFY'!L108</f>
        <v>0</v>
      </c>
      <c r="F111" s="41">
        <f t="shared" ca="1" si="11"/>
        <v>0</v>
      </c>
    </row>
    <row r="112" spans="1:6" ht="15.75" customHeight="1">
      <c r="A112" s="34">
        <f>IF('Data Input'!B55=0,"",'Data Input'!B55)</f>
        <v>2070</v>
      </c>
      <c r="B112" s="36">
        <f ca="1">+'Calculations — DO NOT MODIFY'!I109</f>
        <v>0</v>
      </c>
      <c r="C112" s="36">
        <f ca="1">+'Calculations — DO NOT MODIFY'!J109</f>
        <v>0</v>
      </c>
      <c r="D112" s="36">
        <f ca="1">+'Calculations — DO NOT MODIFY'!K109</f>
        <v>0</v>
      </c>
      <c r="E112" s="40">
        <f ca="1">+'Calculations — DO NOT MODIFY'!L109</f>
        <v>0</v>
      </c>
      <c r="F112" s="41">
        <f t="shared" ca="1" si="11"/>
        <v>0</v>
      </c>
    </row>
    <row r="113" spans="1:6" ht="15.75" customHeight="1">
      <c r="A113" s="34">
        <f>IF('Data Input'!B56=0,"",'Data Input'!B56)</f>
        <v>2071</v>
      </c>
      <c r="B113" s="36">
        <f ca="1">+'Calculations — DO NOT MODIFY'!I110</f>
        <v>0</v>
      </c>
      <c r="C113" s="36">
        <f ca="1">+'Calculations — DO NOT MODIFY'!J110</f>
        <v>0</v>
      </c>
      <c r="D113" s="36">
        <f ca="1">+'Calculations — DO NOT MODIFY'!K110</f>
        <v>0</v>
      </c>
      <c r="E113" s="40">
        <f ca="1">+'Calculations — DO NOT MODIFY'!L110</f>
        <v>0</v>
      </c>
      <c r="F113" s="41">
        <f t="shared" ca="1" si="11"/>
        <v>0</v>
      </c>
    </row>
    <row r="114" spans="1:6" ht="15.75" customHeight="1">
      <c r="A114" s="34">
        <f>IF('Data Input'!B57=0,"",'Data Input'!B57)</f>
        <v>2072</v>
      </c>
      <c r="B114" s="36">
        <f ca="1">+'Calculations — DO NOT MODIFY'!I111</f>
        <v>0</v>
      </c>
      <c r="C114" s="36">
        <f ca="1">+'Calculations — DO NOT MODIFY'!J111</f>
        <v>0</v>
      </c>
      <c r="D114" s="36">
        <f ca="1">+'Calculations — DO NOT MODIFY'!K111</f>
        <v>0</v>
      </c>
      <c r="E114" s="40">
        <f ca="1">+'Calculations — DO NOT MODIFY'!L111</f>
        <v>0</v>
      </c>
      <c r="F114" s="41">
        <f t="shared" ca="1" si="11"/>
        <v>0</v>
      </c>
    </row>
    <row r="115" spans="1:6" ht="15.75" customHeight="1">
      <c r="A115" s="34">
        <f>IF('Data Input'!B58=0,"",'Data Input'!B58)</f>
        <v>2073</v>
      </c>
      <c r="B115" s="36">
        <f ca="1">+'Calculations — DO NOT MODIFY'!I112</f>
        <v>0</v>
      </c>
      <c r="C115" s="36">
        <f ca="1">+'Calculations — DO NOT MODIFY'!J112</f>
        <v>0</v>
      </c>
      <c r="D115" s="36">
        <f ca="1">+'Calculations — DO NOT MODIFY'!K112</f>
        <v>0</v>
      </c>
      <c r="E115" s="40">
        <f ca="1">+'Calculations — DO NOT MODIFY'!L112</f>
        <v>0</v>
      </c>
      <c r="F115" s="41">
        <f t="shared" ca="1" si="11"/>
        <v>0</v>
      </c>
    </row>
    <row r="116" spans="1:6" ht="15.75" customHeight="1">
      <c r="A116" s="34">
        <f>IF('Data Input'!B59=0,"",'Data Input'!B59)</f>
        <v>2074</v>
      </c>
      <c r="B116" s="36">
        <f ca="1">+'Calculations — DO NOT MODIFY'!I113</f>
        <v>0</v>
      </c>
      <c r="C116" s="36">
        <f ca="1">+'Calculations — DO NOT MODIFY'!J113</f>
        <v>0</v>
      </c>
      <c r="D116" s="36">
        <f ca="1">+'Calculations — DO NOT MODIFY'!K113</f>
        <v>0</v>
      </c>
      <c r="E116" s="40">
        <f ca="1">+'Calculations — DO NOT MODIFY'!L113</f>
        <v>0</v>
      </c>
      <c r="F116" s="41">
        <f t="shared" ca="1" si="11"/>
        <v>0</v>
      </c>
    </row>
    <row r="117" spans="1:6" ht="15.75" customHeight="1">
      <c r="A117" s="34">
        <f>IF('Data Input'!B60=0,"",'Data Input'!B60)</f>
        <v>2075</v>
      </c>
      <c r="B117" s="36">
        <f ca="1">+'Calculations — DO NOT MODIFY'!I114</f>
        <v>0</v>
      </c>
      <c r="C117" s="36">
        <f ca="1">+'Calculations — DO NOT MODIFY'!J114</f>
        <v>0</v>
      </c>
      <c r="D117" s="36">
        <f ca="1">+'Calculations — DO NOT MODIFY'!K114</f>
        <v>0</v>
      </c>
      <c r="E117" s="40">
        <f ca="1">+'Calculations — DO NOT MODIFY'!L114</f>
        <v>0</v>
      </c>
      <c r="F117" s="41">
        <f t="shared" ca="1" si="11"/>
        <v>0</v>
      </c>
    </row>
    <row r="118" spans="1:6" ht="15.75" customHeight="1">
      <c r="A118" s="34">
        <f>IF('Data Input'!B61=0,"",'Data Input'!B61)</f>
        <v>2076</v>
      </c>
      <c r="B118" s="36">
        <f ca="1">+'Calculations — DO NOT MODIFY'!I115</f>
        <v>0</v>
      </c>
      <c r="C118" s="36">
        <f ca="1">+'Calculations — DO NOT MODIFY'!J115</f>
        <v>0</v>
      </c>
      <c r="D118" s="36">
        <f ca="1">+'Calculations — DO NOT MODIFY'!K115</f>
        <v>0</v>
      </c>
      <c r="E118" s="40">
        <f ca="1">+'Calculations — DO NOT MODIFY'!L115</f>
        <v>0</v>
      </c>
      <c r="F118" s="41">
        <f t="shared" ca="1" si="11"/>
        <v>0</v>
      </c>
    </row>
    <row r="119" spans="1:6" ht="15.75" customHeight="1">
      <c r="A119" s="34">
        <f>IF('Data Input'!B62=0,"",'Data Input'!B62)</f>
        <v>2077</v>
      </c>
      <c r="B119" s="36">
        <f ca="1">+'Calculations — DO NOT MODIFY'!I116</f>
        <v>0</v>
      </c>
      <c r="C119" s="36">
        <f ca="1">+'Calculations — DO NOT MODIFY'!J116</f>
        <v>0</v>
      </c>
      <c r="D119" s="36">
        <f ca="1">+'Calculations — DO NOT MODIFY'!K116</f>
        <v>0</v>
      </c>
      <c r="E119" s="40">
        <f ca="1">+'Calculations — DO NOT MODIFY'!L116</f>
        <v>0</v>
      </c>
      <c r="F119" s="41">
        <f t="shared" ca="1" si="11"/>
        <v>0</v>
      </c>
    </row>
  </sheetData>
  <sheetProtection algorithmName="SHA-512" hashValue="aGCiGhanVt2R5YnWWa4h/ZkAspXsmTVzBhvOB6ZejwTnf30IKekVx0Pts4ZnxQqOSEXGqkEC46cJMYbURVf0rA==" saltValue="DVspfioe5fUsfD8gU+4lbQ==" spinCount="100000" sheet="1" objects="1" scenarios="1"/>
  <mergeCells count="2">
    <mergeCell ref="A4:F4"/>
    <mergeCell ref="A63:F63"/>
  </mergeCells>
  <phoneticPr fontId="2" type="noConversion"/>
  <pageMargins left="0.5" right="0.5" top="0.49" bottom="0.5" header="0.5" footer="0.5"/>
  <pageSetup scale="28" orientation="landscape" r:id="rId1"/>
  <headerFooter alignWithMargins="0"/>
  <rowBreaks count="1" manualBreakCount="1">
    <brk id="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0E7B-C9A9-4CE3-B575-2A3F3581EBF3}">
  <sheetPr>
    <tabColor rgb="FFFF0000"/>
  </sheetPr>
  <dimension ref="B1:Z215"/>
  <sheetViews>
    <sheetView zoomScaleNormal="100" workbookViewId="0">
      <selection activeCell="B1" sqref="B1"/>
    </sheetView>
  </sheetViews>
  <sheetFormatPr defaultColWidth="9.28515625" defaultRowHeight="12.75"/>
  <cols>
    <col min="1" max="1" width="1.7109375" style="1" customWidth="1"/>
    <col min="2" max="2" width="11.7109375" style="1" bestFit="1" customWidth="1"/>
    <col min="3" max="3" width="1.7109375" style="1" customWidth="1"/>
    <col min="4" max="4" width="12.28515625" style="1" bestFit="1" customWidth="1"/>
    <col min="5" max="5" width="1.7109375" style="1" customWidth="1"/>
    <col min="6" max="6" width="16.28515625" style="1" bestFit="1" customWidth="1"/>
    <col min="7" max="7" width="1.7109375" style="1" customWidth="1"/>
    <col min="8" max="8" width="20.7109375" style="1" customWidth="1"/>
    <col min="9" max="9" width="20.85546875" style="1" customWidth="1"/>
    <col min="10" max="12" width="16.7109375" style="1" customWidth="1"/>
    <col min="13" max="13" width="14.28515625" style="1" customWidth="1"/>
    <col min="14" max="19" width="16.7109375" style="1" customWidth="1"/>
    <col min="20" max="20" width="9.28515625" style="1"/>
    <col min="21" max="26" width="16.7109375" style="1" customWidth="1"/>
    <col min="27" max="16384" width="9.28515625" style="1"/>
  </cols>
  <sheetData>
    <row r="1" spans="2:26" ht="15.75" customHeight="1" thickBot="1">
      <c r="B1" s="11" t="s">
        <v>12</v>
      </c>
      <c r="C1" s="11"/>
      <c r="D1" s="11"/>
      <c r="E1" s="11"/>
      <c r="F1" s="11"/>
      <c r="I1" s="54" t="s">
        <v>43</v>
      </c>
      <c r="J1" s="54">
        <v>2025</v>
      </c>
    </row>
    <row r="2" spans="2:26" ht="15.75" customHeight="1" thickBot="1">
      <c r="B2" s="44" t="s">
        <v>13</v>
      </c>
      <c r="C2" s="7"/>
      <c r="D2" s="7" t="s">
        <v>14</v>
      </c>
      <c r="E2" s="7"/>
      <c r="F2" s="45" t="s">
        <v>15</v>
      </c>
    </row>
    <row r="3" spans="2:26" ht="15.75" customHeight="1">
      <c r="B3" s="46">
        <v>45473</v>
      </c>
      <c r="C3" s="47" t="s">
        <v>46</v>
      </c>
      <c r="D3" s="48">
        <v>21.79683137</v>
      </c>
      <c r="E3" s="48"/>
      <c r="F3" s="52">
        <v>0.19877320000000001</v>
      </c>
      <c r="H3" s="1" t="s">
        <v>45</v>
      </c>
    </row>
    <row r="4" spans="2:26" ht="15.75" customHeight="1">
      <c r="B4" s="12">
        <v>45565</v>
      </c>
      <c r="C4" s="13" t="s">
        <v>46</v>
      </c>
      <c r="D4" s="14">
        <v>21.927630069999999</v>
      </c>
      <c r="E4" s="14"/>
      <c r="F4" s="53">
        <v>0.20171</v>
      </c>
      <c r="H4" s="1" t="s">
        <v>18</v>
      </c>
    </row>
    <row r="5" spans="2:26" ht="15.75" customHeight="1">
      <c r="B5" s="12">
        <v>45657</v>
      </c>
      <c r="C5" s="13" t="s">
        <v>46</v>
      </c>
      <c r="D5" s="14">
        <v>21.992591189999999</v>
      </c>
      <c r="E5" s="14"/>
      <c r="F5" s="53">
        <v>0.2046105</v>
      </c>
    </row>
    <row r="6" spans="2:26" ht="15.75" customHeight="1" thickBot="1">
      <c r="B6" s="12">
        <v>45747</v>
      </c>
      <c r="C6" s="13" t="s">
        <v>46</v>
      </c>
      <c r="D6" s="14">
        <v>22.222431570000001</v>
      </c>
      <c r="E6" s="14"/>
      <c r="F6" s="53">
        <v>0.20742659999999999</v>
      </c>
      <c r="H6" s="22" t="s">
        <v>16</v>
      </c>
      <c r="N6" s="22" t="s">
        <v>33</v>
      </c>
      <c r="O6" s="22"/>
      <c r="P6" s="22"/>
      <c r="Q6" s="22"/>
      <c r="U6" s="22" t="s">
        <v>50</v>
      </c>
      <c r="V6" s="22"/>
      <c r="W6" s="22"/>
      <c r="X6" s="22"/>
    </row>
    <row r="7" spans="2:26" ht="15.75" customHeight="1" thickBot="1">
      <c r="B7" s="12">
        <v>45838</v>
      </c>
      <c r="C7" s="13" t="s">
        <v>42</v>
      </c>
      <c r="D7" s="14">
        <v>22.378008405800049</v>
      </c>
      <c r="E7" s="14"/>
      <c r="F7" s="53">
        <v>0.21031549999999999</v>
      </c>
      <c r="H7" s="49"/>
      <c r="I7" s="15" t="s">
        <v>0</v>
      </c>
      <c r="J7" s="15" t="s">
        <v>1</v>
      </c>
      <c r="K7" s="15" t="s">
        <v>2</v>
      </c>
      <c r="L7" s="16" t="s">
        <v>3</v>
      </c>
      <c r="N7" s="49"/>
      <c r="O7" s="4" t="str">
        <f>"Jun 30, "&amp; J1-1</f>
        <v>Jun 30, 2024</v>
      </c>
      <c r="P7" s="17" t="s">
        <v>0</v>
      </c>
      <c r="Q7" s="17" t="s">
        <v>1</v>
      </c>
      <c r="R7" s="17" t="s">
        <v>2</v>
      </c>
      <c r="S7" s="18" t="s">
        <v>3</v>
      </c>
      <c r="U7" s="49"/>
      <c r="V7" s="4" t="str">
        <f>"Jun 30, "&amp; J1-1</f>
        <v>Jun 30, 2024</v>
      </c>
      <c r="W7" s="17" t="s">
        <v>0</v>
      </c>
      <c r="X7" s="17" t="s">
        <v>1</v>
      </c>
      <c r="Y7" s="17" t="s">
        <v>2</v>
      </c>
      <c r="Z7" s="18" t="s">
        <v>3</v>
      </c>
    </row>
    <row r="8" spans="2:26" ht="15.75" customHeight="1">
      <c r="B8" s="12">
        <v>45930</v>
      </c>
      <c r="C8" s="13" t="s">
        <v>42</v>
      </c>
      <c r="D8" s="14">
        <v>22.533270714201546</v>
      </c>
      <c r="E8" s="14"/>
      <c r="F8" s="53">
        <v>0.21319160000000001</v>
      </c>
      <c r="H8" s="8">
        <f>IF('Data Input'!B10=0,"",'Data Input'!B10)</f>
        <v>2025</v>
      </c>
      <c r="I8" s="19">
        <f>P64*D4</f>
        <v>0</v>
      </c>
      <c r="J8" s="19">
        <f>Q64*D5</f>
        <v>0</v>
      </c>
      <c r="K8" s="19">
        <f>R64*D6</f>
        <v>0</v>
      </c>
      <c r="L8" s="19">
        <f>S64*D7</f>
        <v>0</v>
      </c>
      <c r="N8" s="8">
        <f>IF('Data Input'!B10=0,"",'Data Input'!B10)</f>
        <v>2025</v>
      </c>
      <c r="O8" s="7"/>
      <c r="P8" s="3">
        <f>'Data Input'!D10+(I64*Analysis!$J$4)</f>
        <v>0</v>
      </c>
      <c r="Q8" s="3">
        <f>'Data Input'!E10+(J64*Analysis!$J$4)</f>
        <v>0</v>
      </c>
      <c r="R8" s="3">
        <f>'Data Input'!F10+(K64*Analysis!$J$4)</f>
        <v>0</v>
      </c>
      <c r="S8" s="3">
        <f>'Data Input'!G10+(L64*Analysis!$J$4)</f>
        <v>0</v>
      </c>
      <c r="U8" s="8">
        <f>IF('Data Input'!B10=0,"",'Data Input'!B10)</f>
        <v>2025</v>
      </c>
      <c r="V8" s="7"/>
      <c r="W8" s="3">
        <f>'Data Input'!J10</f>
        <v>0</v>
      </c>
      <c r="X8" s="3">
        <f>'Data Input'!K10</f>
        <v>0</v>
      </c>
      <c r="Y8" s="3">
        <f>'Data Input'!L10</f>
        <v>0</v>
      </c>
      <c r="Z8" s="3">
        <f>'Data Input'!M10</f>
        <v>0</v>
      </c>
    </row>
    <row r="9" spans="2:26" ht="15.75" customHeight="1">
      <c r="B9" s="12">
        <v>46022</v>
      </c>
      <c r="C9" s="13" t="s">
        <v>42</v>
      </c>
      <c r="D9" s="14">
        <v>22.688255516510871</v>
      </c>
      <c r="E9" s="14"/>
      <c r="F9" s="53">
        <v>0.21602550000000001</v>
      </c>
      <c r="H9" s="9">
        <f>IF('Data Input'!B11=0,"",'Data Input'!B11)</f>
        <v>2026</v>
      </c>
      <c r="I9" s="3">
        <f ca="1">P65*D8</f>
        <v>0</v>
      </c>
      <c r="J9" s="3">
        <f ca="1">Q65*D9</f>
        <v>0</v>
      </c>
      <c r="K9" s="3">
        <f ca="1">R65*D10</f>
        <v>0</v>
      </c>
      <c r="L9" s="3">
        <f ca="1">S65*D11</f>
        <v>0</v>
      </c>
      <c r="N9" s="9">
        <f>IF('Data Input'!B11=0,"",'Data Input'!B11)</f>
        <v>2026</v>
      </c>
      <c r="O9" s="7"/>
      <c r="P9" s="3">
        <f ca="1">'Data Input'!D11+(I65*Analysis!$J$4)</f>
        <v>0</v>
      </c>
      <c r="Q9" s="3">
        <f ca="1">'Data Input'!E11+(J65*Analysis!$J$4)</f>
        <v>0</v>
      </c>
      <c r="R9" s="3">
        <f ca="1">'Data Input'!F11+(K65*Analysis!$J$4)</f>
        <v>0</v>
      </c>
      <c r="S9" s="3">
        <f ca="1">'Data Input'!G11+(L65*Analysis!$J$4)</f>
        <v>0</v>
      </c>
      <c r="U9" s="9">
        <f>IF('Data Input'!B11=0,"",'Data Input'!B11)</f>
        <v>2026</v>
      </c>
      <c r="V9" s="7"/>
      <c r="W9" s="3">
        <f>'Data Input'!J11</f>
        <v>0</v>
      </c>
      <c r="X9" s="3">
        <f>'Data Input'!K11</f>
        <v>0</v>
      </c>
      <c r="Y9" s="3">
        <f>'Data Input'!L11</f>
        <v>0</v>
      </c>
      <c r="Z9" s="3">
        <f>'Data Input'!M11</f>
        <v>0</v>
      </c>
    </row>
    <row r="10" spans="2:26" ht="15.75" customHeight="1">
      <c r="B10" s="12">
        <v>46112</v>
      </c>
      <c r="C10" s="13" t="s">
        <v>42</v>
      </c>
      <c r="D10" s="14">
        <v>22.842708643590221</v>
      </c>
      <c r="E10" s="14"/>
      <c r="F10" s="53">
        <v>0.219109</v>
      </c>
      <c r="H10" s="9">
        <f>IF('Data Input'!B12=0,"",'Data Input'!B12)</f>
        <v>2027</v>
      </c>
      <c r="I10" s="3">
        <f ca="1">P66*D12</f>
        <v>0</v>
      </c>
      <c r="J10" s="3">
        <f ca="1">Q66*D13</f>
        <v>0</v>
      </c>
      <c r="K10" s="3">
        <f ca="1">R66*D14</f>
        <v>0</v>
      </c>
      <c r="L10" s="3">
        <f ca="1">S66*D15</f>
        <v>0</v>
      </c>
      <c r="N10" s="9">
        <f>IF('Data Input'!B12=0,"",'Data Input'!B12)</f>
        <v>2027</v>
      </c>
      <c r="O10" s="7"/>
      <c r="P10" s="3">
        <f ca="1">'Data Input'!D12+(I66*Analysis!$J$4)</f>
        <v>0</v>
      </c>
      <c r="Q10" s="3">
        <f ca="1">'Data Input'!E12+(J66*Analysis!$J$4)</f>
        <v>0</v>
      </c>
      <c r="R10" s="3">
        <f ca="1">'Data Input'!F12+(K66*Analysis!$J$4)</f>
        <v>0</v>
      </c>
      <c r="S10" s="3">
        <f ca="1">'Data Input'!G12+(L66*Analysis!$J$4)</f>
        <v>0</v>
      </c>
      <c r="U10" s="9">
        <f>IF('Data Input'!B12=0,"",'Data Input'!B12)</f>
        <v>2027</v>
      </c>
      <c r="V10" s="7"/>
      <c r="W10" s="3">
        <f>'Data Input'!J12</f>
        <v>0</v>
      </c>
      <c r="X10" s="3">
        <f>'Data Input'!K12</f>
        <v>0</v>
      </c>
      <c r="Y10" s="3">
        <f>'Data Input'!L12</f>
        <v>0</v>
      </c>
      <c r="Z10" s="3">
        <f>'Data Input'!M12</f>
        <v>0</v>
      </c>
    </row>
    <row r="11" spans="2:26" ht="15.75" customHeight="1">
      <c r="B11" s="12">
        <v>46203</v>
      </c>
      <c r="C11" s="13" t="s">
        <v>42</v>
      </c>
      <c r="D11" s="14">
        <v>22.996640741406935</v>
      </c>
      <c r="E11" s="14"/>
      <c r="F11" s="53">
        <v>0.22217310000000001</v>
      </c>
      <c r="H11" s="9">
        <f>IF('Data Input'!B13=0,"",'Data Input'!B13)</f>
        <v>2028</v>
      </c>
      <c r="I11" s="3">
        <f ca="1">P67*D16</f>
        <v>0</v>
      </c>
      <c r="J11" s="3">
        <f ca="1">Q67*D17</f>
        <v>0</v>
      </c>
      <c r="K11" s="3">
        <f ca="1">R67*D18</f>
        <v>0</v>
      </c>
      <c r="L11" s="3">
        <f ca="1">S67*D19</f>
        <v>0</v>
      </c>
      <c r="N11" s="9">
        <f>IF('Data Input'!B13=0,"",'Data Input'!B13)</f>
        <v>2028</v>
      </c>
      <c r="O11" s="7"/>
      <c r="P11" s="3">
        <f ca="1">'Data Input'!D13+(I67*Analysis!$J$4)</f>
        <v>0</v>
      </c>
      <c r="Q11" s="3">
        <f ca="1">'Data Input'!E13+(J67*Analysis!$J$4)</f>
        <v>0</v>
      </c>
      <c r="R11" s="3">
        <f ca="1">'Data Input'!F13+(K67*Analysis!$J$4)</f>
        <v>0</v>
      </c>
      <c r="S11" s="3">
        <f ca="1">'Data Input'!G13+(L67*Analysis!$J$4)</f>
        <v>0</v>
      </c>
      <c r="U11" s="9">
        <f>IF('Data Input'!B13=0,"",'Data Input'!B13)</f>
        <v>2028</v>
      </c>
      <c r="V11" s="7"/>
      <c r="W11" s="3">
        <f>'Data Input'!J13</f>
        <v>0</v>
      </c>
      <c r="X11" s="3">
        <f>'Data Input'!K13</f>
        <v>0</v>
      </c>
      <c r="Y11" s="3">
        <f>'Data Input'!L13</f>
        <v>0</v>
      </c>
      <c r="Z11" s="3">
        <f>'Data Input'!M13</f>
        <v>0</v>
      </c>
    </row>
    <row r="12" spans="2:26" ht="15.75" customHeight="1">
      <c r="B12" s="12">
        <v>46295</v>
      </c>
      <c r="C12" s="13" t="s">
        <v>42</v>
      </c>
      <c r="D12" s="14">
        <v>23.1500920312142</v>
      </c>
      <c r="E12" s="14"/>
      <c r="F12" s="53">
        <v>0.22518840000000001</v>
      </c>
      <c r="H12" s="9">
        <f>IF('Data Input'!B14=0,"",'Data Input'!B14)</f>
        <v>2029</v>
      </c>
      <c r="I12" s="3">
        <f ca="1">P68*D20</f>
        <v>0</v>
      </c>
      <c r="J12" s="3">
        <f ca="1">Q68*D21</f>
        <v>0</v>
      </c>
      <c r="K12" s="3">
        <f ca="1">R68*D22</f>
        <v>0</v>
      </c>
      <c r="L12" s="3">
        <f ca="1">S68*D23</f>
        <v>0</v>
      </c>
      <c r="N12" s="9">
        <f>IF('Data Input'!B14=0,"",'Data Input'!B14)</f>
        <v>2029</v>
      </c>
      <c r="O12" s="7"/>
      <c r="P12" s="3">
        <f ca="1">'Data Input'!D14+(I68*Analysis!$J$4)</f>
        <v>0</v>
      </c>
      <c r="Q12" s="3">
        <f ca="1">'Data Input'!E14+(J68*Analysis!$J$4)</f>
        <v>0</v>
      </c>
      <c r="R12" s="3">
        <f ca="1">'Data Input'!F14+(K68*Analysis!$J$4)</f>
        <v>0</v>
      </c>
      <c r="S12" s="3">
        <f ca="1">'Data Input'!G14+(L68*Analysis!$J$4)</f>
        <v>0</v>
      </c>
      <c r="U12" s="9">
        <f>IF('Data Input'!B14=0,"",'Data Input'!B14)</f>
        <v>2029</v>
      </c>
      <c r="V12" s="7"/>
      <c r="W12" s="3">
        <f>'Data Input'!J14</f>
        <v>0</v>
      </c>
      <c r="X12" s="3">
        <f>'Data Input'!K14</f>
        <v>0</v>
      </c>
      <c r="Y12" s="3">
        <f>'Data Input'!L14</f>
        <v>0</v>
      </c>
      <c r="Z12" s="3">
        <f>'Data Input'!M14</f>
        <v>0</v>
      </c>
    </row>
    <row r="13" spans="2:26" ht="15.75" customHeight="1">
      <c r="B13" s="12">
        <v>46387</v>
      </c>
      <c r="C13" s="13" t="s">
        <v>42</v>
      </c>
      <c r="D13" s="14">
        <v>23.303042596508142</v>
      </c>
      <c r="E13" s="14"/>
      <c r="F13" s="53">
        <v>0.22821569999999999</v>
      </c>
      <c r="H13" s="9">
        <f>IF('Data Input'!B15=0,"",'Data Input'!B15)</f>
        <v>2030</v>
      </c>
      <c r="I13" s="3">
        <f ca="1">P69*D24</f>
        <v>0</v>
      </c>
      <c r="J13" s="3">
        <f ca="1">Q69*D25</f>
        <v>0</v>
      </c>
      <c r="K13" s="3">
        <f ca="1">R69*D26</f>
        <v>0</v>
      </c>
      <c r="L13" s="3">
        <f ca="1">S69*D27</f>
        <v>0</v>
      </c>
      <c r="N13" s="9">
        <f>IF('Data Input'!B15=0,"",'Data Input'!B15)</f>
        <v>2030</v>
      </c>
      <c r="O13" s="7"/>
      <c r="P13" s="3">
        <f ca="1">'Data Input'!D15+(I69*Analysis!$J$4)</f>
        <v>0</v>
      </c>
      <c r="Q13" s="3">
        <f ca="1">'Data Input'!E15+(J69*Analysis!$J$4)</f>
        <v>0</v>
      </c>
      <c r="R13" s="3">
        <f ca="1">'Data Input'!F15+(K69*Analysis!$J$4)</f>
        <v>0</v>
      </c>
      <c r="S13" s="3">
        <f ca="1">'Data Input'!G15+(L69*Analysis!$J$4)</f>
        <v>0</v>
      </c>
      <c r="U13" s="9">
        <f>IF('Data Input'!B15=0,"",'Data Input'!B15)</f>
        <v>2030</v>
      </c>
      <c r="V13" s="7"/>
      <c r="W13" s="3">
        <f>'Data Input'!J15</f>
        <v>0</v>
      </c>
      <c r="X13" s="3">
        <f>'Data Input'!K15</f>
        <v>0</v>
      </c>
      <c r="Y13" s="3">
        <f>'Data Input'!L15</f>
        <v>0</v>
      </c>
      <c r="Z13" s="3">
        <f>'Data Input'!M15</f>
        <v>0</v>
      </c>
    </row>
    <row r="14" spans="2:26" ht="15.75" customHeight="1">
      <c r="B14" s="12">
        <v>46477</v>
      </c>
      <c r="C14" s="13" t="s">
        <v>42</v>
      </c>
      <c r="D14" s="14">
        <v>23.455469292859647</v>
      </c>
      <c r="E14" s="14"/>
      <c r="F14" s="53">
        <v>0.23125789999999999</v>
      </c>
      <c r="H14" s="9">
        <f>IF('Data Input'!B16=0,"",'Data Input'!B16)</f>
        <v>2031</v>
      </c>
      <c r="I14" s="3">
        <f ca="1">P70*D28</f>
        <v>0</v>
      </c>
      <c r="J14" s="3">
        <f ca="1">Q70*D29</f>
        <v>0</v>
      </c>
      <c r="K14" s="3">
        <f ca="1">R70*D30</f>
        <v>0</v>
      </c>
      <c r="L14" s="3">
        <f ca="1">S70*D31</f>
        <v>0</v>
      </c>
      <c r="N14" s="9">
        <f>IF('Data Input'!B16=0,"",'Data Input'!B16)</f>
        <v>2031</v>
      </c>
      <c r="O14" s="7"/>
      <c r="P14" s="3">
        <f ca="1">'Data Input'!D16+(I70*Analysis!$J$4)</f>
        <v>0</v>
      </c>
      <c r="Q14" s="3">
        <f ca="1">'Data Input'!E16+(J70*Analysis!$J$4)</f>
        <v>0</v>
      </c>
      <c r="R14" s="3">
        <f ca="1">'Data Input'!F16+(K70*Analysis!$J$4)</f>
        <v>0</v>
      </c>
      <c r="S14" s="3">
        <f ca="1">'Data Input'!G16+(L70*Analysis!$J$4)</f>
        <v>0</v>
      </c>
      <c r="U14" s="9">
        <f>IF('Data Input'!B16=0,"",'Data Input'!B16)</f>
        <v>2031</v>
      </c>
      <c r="V14" s="7"/>
      <c r="W14" s="3">
        <f>'Data Input'!J16</f>
        <v>0</v>
      </c>
      <c r="X14" s="3">
        <f>'Data Input'!K16</f>
        <v>0</v>
      </c>
      <c r="Y14" s="3">
        <f>'Data Input'!L16</f>
        <v>0</v>
      </c>
      <c r="Z14" s="3">
        <f>'Data Input'!M16</f>
        <v>0</v>
      </c>
    </row>
    <row r="15" spans="2:26" ht="15.75" customHeight="1">
      <c r="B15" s="12">
        <v>46568</v>
      </c>
      <c r="C15" s="13" t="s">
        <v>42</v>
      </c>
      <c r="D15" s="14">
        <v>23.607021794766581</v>
      </c>
      <c r="E15" s="14"/>
      <c r="F15" s="53">
        <v>0.23464180000000001</v>
      </c>
      <c r="H15" s="9">
        <f>IF('Data Input'!B17=0,"",'Data Input'!B17)</f>
        <v>2032</v>
      </c>
      <c r="I15" s="3">
        <f ca="1">P71*D32</f>
        <v>0</v>
      </c>
      <c r="J15" s="3">
        <f ca="1">Q71*D33</f>
        <v>0</v>
      </c>
      <c r="K15" s="3">
        <f ca="1">R71*D34</f>
        <v>0</v>
      </c>
      <c r="L15" s="3">
        <f ca="1">S71*D35</f>
        <v>0</v>
      </c>
      <c r="N15" s="9">
        <f>IF('Data Input'!B17=0,"",'Data Input'!B17)</f>
        <v>2032</v>
      </c>
      <c r="O15" s="7"/>
      <c r="P15" s="3">
        <f ca="1">'Data Input'!D17+(I71*Analysis!$J$4)</f>
        <v>0</v>
      </c>
      <c r="Q15" s="3">
        <f ca="1">'Data Input'!E17+(J71*Analysis!$J$4)</f>
        <v>0</v>
      </c>
      <c r="R15" s="3">
        <f ca="1">'Data Input'!F17+(K71*Analysis!$J$4)</f>
        <v>0</v>
      </c>
      <c r="S15" s="3">
        <f ca="1">'Data Input'!G17+(L71*Analysis!$J$4)</f>
        <v>0</v>
      </c>
      <c r="U15" s="9">
        <f>IF('Data Input'!B17=0,"",'Data Input'!B17)</f>
        <v>2032</v>
      </c>
      <c r="V15" s="7"/>
      <c r="W15" s="3">
        <f>'Data Input'!J17</f>
        <v>0</v>
      </c>
      <c r="X15" s="3">
        <f>'Data Input'!K17</f>
        <v>0</v>
      </c>
      <c r="Y15" s="3">
        <f>'Data Input'!L17</f>
        <v>0</v>
      </c>
      <c r="Z15" s="3">
        <f>'Data Input'!M17</f>
        <v>0</v>
      </c>
    </row>
    <row r="16" spans="2:26" ht="15.75" customHeight="1">
      <c r="B16" s="12">
        <v>46660</v>
      </c>
      <c r="C16" s="13" t="s">
        <v>42</v>
      </c>
      <c r="D16" s="14">
        <v>23.757478908617411</v>
      </c>
      <c r="E16" s="14"/>
      <c r="F16" s="53">
        <v>0.23823250000000001</v>
      </c>
      <c r="H16" s="9">
        <f>IF('Data Input'!B18=0,"",'Data Input'!B18)</f>
        <v>2033</v>
      </c>
      <c r="I16" s="3">
        <f ca="1">P72*D36</f>
        <v>0</v>
      </c>
      <c r="J16" s="3">
        <f ca="1">Q72*D37</f>
        <v>0</v>
      </c>
      <c r="K16" s="3">
        <f ca="1">R72*D38</f>
        <v>0</v>
      </c>
      <c r="L16" s="3">
        <f ca="1">S72*D39</f>
        <v>0</v>
      </c>
      <c r="N16" s="9">
        <f>IF('Data Input'!B18=0,"",'Data Input'!B18)</f>
        <v>2033</v>
      </c>
      <c r="O16" s="7"/>
      <c r="P16" s="3">
        <f ca="1">'Data Input'!D18+(I72*Analysis!$J$4)</f>
        <v>0</v>
      </c>
      <c r="Q16" s="3">
        <f ca="1">'Data Input'!E18+(J72*Analysis!$J$4)</f>
        <v>0</v>
      </c>
      <c r="R16" s="3">
        <f ca="1">'Data Input'!F18+(K72*Analysis!$J$4)</f>
        <v>0</v>
      </c>
      <c r="S16" s="3">
        <f ca="1">'Data Input'!G18+(L72*Analysis!$J$4)</f>
        <v>0</v>
      </c>
      <c r="U16" s="9">
        <f>IF('Data Input'!B18=0,"",'Data Input'!B18)</f>
        <v>2033</v>
      </c>
      <c r="V16" s="7"/>
      <c r="W16" s="3">
        <f>'Data Input'!J18</f>
        <v>0</v>
      </c>
      <c r="X16" s="3">
        <f>'Data Input'!K18</f>
        <v>0</v>
      </c>
      <c r="Y16" s="3">
        <f>'Data Input'!L18</f>
        <v>0</v>
      </c>
      <c r="Z16" s="3">
        <f>'Data Input'!M18</f>
        <v>0</v>
      </c>
    </row>
    <row r="17" spans="2:26" ht="15.75" customHeight="1">
      <c r="B17" s="12">
        <v>46752</v>
      </c>
      <c r="C17" s="13" t="s">
        <v>42</v>
      </c>
      <c r="D17" s="14">
        <v>23.907135498847794</v>
      </c>
      <c r="E17" s="14"/>
      <c r="F17" s="53">
        <v>0.24151030000000001</v>
      </c>
      <c r="H17" s="9">
        <f>IF('Data Input'!B19=0,"",'Data Input'!B19)</f>
        <v>2034</v>
      </c>
      <c r="I17" s="3">
        <f ca="1">P73*D40</f>
        <v>0</v>
      </c>
      <c r="J17" s="3">
        <f ca="1">Q73*D41</f>
        <v>0</v>
      </c>
      <c r="K17" s="3">
        <f ca="1">R73*D42</f>
        <v>0</v>
      </c>
      <c r="L17" s="3">
        <f ca="1">S73*D43</f>
        <v>0</v>
      </c>
      <c r="N17" s="9">
        <f>IF('Data Input'!B19=0,"",'Data Input'!B19)</f>
        <v>2034</v>
      </c>
      <c r="O17" s="7"/>
      <c r="P17" s="3">
        <f ca="1">'Data Input'!D19+(I73*Analysis!$J$4)</f>
        <v>0</v>
      </c>
      <c r="Q17" s="3">
        <f ca="1">'Data Input'!E19+(J73*Analysis!$J$4)</f>
        <v>0</v>
      </c>
      <c r="R17" s="3">
        <f ca="1">'Data Input'!F19+(K73*Analysis!$J$4)</f>
        <v>0</v>
      </c>
      <c r="S17" s="3">
        <f ca="1">'Data Input'!G19+(L73*Analysis!$J$4)</f>
        <v>0</v>
      </c>
      <c r="U17" s="9">
        <f>IF('Data Input'!B19=0,"",'Data Input'!B19)</f>
        <v>2034</v>
      </c>
      <c r="V17" s="7"/>
      <c r="W17" s="3">
        <f>'Data Input'!J19</f>
        <v>0</v>
      </c>
      <c r="X17" s="3">
        <f>'Data Input'!K19</f>
        <v>0</v>
      </c>
      <c r="Y17" s="3">
        <f>'Data Input'!L19</f>
        <v>0</v>
      </c>
      <c r="Z17" s="3">
        <f>'Data Input'!M19</f>
        <v>0</v>
      </c>
    </row>
    <row r="18" spans="2:26" ht="15.75" customHeight="1">
      <c r="B18" s="12">
        <v>46843</v>
      </c>
      <c r="C18" s="13" t="s">
        <v>42</v>
      </c>
      <c r="D18" s="14">
        <v>24.056429784836318</v>
      </c>
      <c r="E18" s="14"/>
      <c r="F18" s="53">
        <v>0.24433669999999999</v>
      </c>
      <c r="H18" s="9">
        <f>IF('Data Input'!B20=0,"",'Data Input'!B20)</f>
        <v>2035</v>
      </c>
      <c r="I18" s="3">
        <f ca="1">P74*D44</f>
        <v>0</v>
      </c>
      <c r="J18" s="3">
        <f ca="1">Q74*D45</f>
        <v>0</v>
      </c>
      <c r="K18" s="3">
        <f ca="1">R74*D46</f>
        <v>0</v>
      </c>
      <c r="L18" s="3">
        <f ca="1">S74*D47</f>
        <v>0</v>
      </c>
      <c r="N18" s="9">
        <f>IF('Data Input'!B20=0,"",'Data Input'!B20)</f>
        <v>2035</v>
      </c>
      <c r="O18" s="7"/>
      <c r="P18" s="3">
        <f ca="1">'Data Input'!D20+(I74*Analysis!$J$4)</f>
        <v>0</v>
      </c>
      <c r="Q18" s="3">
        <f ca="1">'Data Input'!E20+(J74*Analysis!$J$4)</f>
        <v>0</v>
      </c>
      <c r="R18" s="3">
        <f ca="1">'Data Input'!F20+(K74*Analysis!$J$4)</f>
        <v>0</v>
      </c>
      <c r="S18" s="3">
        <f ca="1">'Data Input'!G20+(L74*Analysis!$J$4)</f>
        <v>0</v>
      </c>
      <c r="U18" s="9">
        <f>IF('Data Input'!B20=0,"",'Data Input'!B20)</f>
        <v>2035</v>
      </c>
      <c r="V18" s="7"/>
      <c r="W18" s="3">
        <f>'Data Input'!J20</f>
        <v>0</v>
      </c>
      <c r="X18" s="3">
        <f>'Data Input'!K20</f>
        <v>0</v>
      </c>
      <c r="Y18" s="3">
        <f>'Data Input'!L20</f>
        <v>0</v>
      </c>
      <c r="Z18" s="3">
        <f>'Data Input'!M20</f>
        <v>0</v>
      </c>
    </row>
    <row r="19" spans="2:26" ht="15.75" customHeight="1">
      <c r="B19" s="12">
        <v>46934</v>
      </c>
      <c r="C19" s="13" t="s">
        <v>42</v>
      </c>
      <c r="D19" s="14">
        <v>24.205787401243647</v>
      </c>
      <c r="E19" s="14"/>
      <c r="F19" s="53">
        <v>0.24673149999999999</v>
      </c>
      <c r="H19" s="9">
        <f>IF('Data Input'!B21=0,"",'Data Input'!B21)</f>
        <v>2036</v>
      </c>
      <c r="I19" s="3">
        <f ca="1">P75*D48</f>
        <v>0</v>
      </c>
      <c r="J19" s="3">
        <f ca="1">Q75*D49</f>
        <v>0</v>
      </c>
      <c r="K19" s="3">
        <f ca="1">R75*D50</f>
        <v>0</v>
      </c>
      <c r="L19" s="3">
        <f ca="1">S75*D51</f>
        <v>0</v>
      </c>
      <c r="N19" s="9">
        <f>IF('Data Input'!B21=0,"",'Data Input'!B21)</f>
        <v>2036</v>
      </c>
      <c r="O19" s="7"/>
      <c r="P19" s="3">
        <f ca="1">'Data Input'!D21+(I75*Analysis!$J$4)</f>
        <v>0</v>
      </c>
      <c r="Q19" s="3">
        <f ca="1">'Data Input'!E21+(J75*Analysis!$J$4)</f>
        <v>0</v>
      </c>
      <c r="R19" s="3">
        <f ca="1">'Data Input'!F21+(K75*Analysis!$J$4)</f>
        <v>0</v>
      </c>
      <c r="S19" s="3">
        <f ca="1">'Data Input'!G21+(L75*Analysis!$J$4)</f>
        <v>0</v>
      </c>
      <c r="U19" s="9">
        <f>IF('Data Input'!B21=0,"",'Data Input'!B21)</f>
        <v>2036</v>
      </c>
      <c r="V19" s="7"/>
      <c r="W19" s="3">
        <f>'Data Input'!J21</f>
        <v>0</v>
      </c>
      <c r="X19" s="3">
        <f>'Data Input'!K21</f>
        <v>0</v>
      </c>
      <c r="Y19" s="3">
        <f>'Data Input'!L21</f>
        <v>0</v>
      </c>
      <c r="Z19" s="3">
        <f>'Data Input'!M21</f>
        <v>0</v>
      </c>
    </row>
    <row r="20" spans="2:26" ht="15.75" customHeight="1">
      <c r="B20" s="12">
        <v>47026</v>
      </c>
      <c r="C20" s="13" t="s">
        <v>42</v>
      </c>
      <c r="D20" s="14">
        <v>24.355708690805123</v>
      </c>
      <c r="E20" s="14"/>
      <c r="F20" s="53">
        <v>0.24862699999999999</v>
      </c>
      <c r="H20" s="9">
        <f>IF('Data Input'!B22=0,"",'Data Input'!B22)</f>
        <v>2037</v>
      </c>
      <c r="I20" s="3">
        <f ca="1">P76*D52</f>
        <v>0</v>
      </c>
      <c r="J20" s="3">
        <f ca="1">Q76*D53</f>
        <v>0</v>
      </c>
      <c r="K20" s="3">
        <f ca="1">R76*D54</f>
        <v>0</v>
      </c>
      <c r="L20" s="3">
        <f ca="1">S76*D55</f>
        <v>0</v>
      </c>
      <c r="N20" s="9">
        <f>IF('Data Input'!B22=0,"",'Data Input'!B22)</f>
        <v>2037</v>
      </c>
      <c r="O20" s="7"/>
      <c r="P20" s="3">
        <f ca="1">'Data Input'!D22+(I76*Analysis!$J$4)</f>
        <v>0</v>
      </c>
      <c r="Q20" s="3">
        <f ca="1">'Data Input'!E22+(J76*Analysis!$J$4)</f>
        <v>0</v>
      </c>
      <c r="R20" s="3">
        <f ca="1">'Data Input'!F22+(K76*Analysis!$J$4)</f>
        <v>0</v>
      </c>
      <c r="S20" s="3">
        <f ca="1">'Data Input'!G22+(L76*Analysis!$J$4)</f>
        <v>0</v>
      </c>
      <c r="U20" s="9">
        <f>IF('Data Input'!B22=0,"",'Data Input'!B22)</f>
        <v>2037</v>
      </c>
      <c r="V20" s="7"/>
      <c r="W20" s="3">
        <f>'Data Input'!J22</f>
        <v>0</v>
      </c>
      <c r="X20" s="3">
        <f>'Data Input'!K22</f>
        <v>0</v>
      </c>
      <c r="Y20" s="3">
        <f>'Data Input'!L22</f>
        <v>0</v>
      </c>
      <c r="Z20" s="3">
        <f>'Data Input'!M22</f>
        <v>0</v>
      </c>
    </row>
    <row r="21" spans="2:26" ht="15.75" customHeight="1">
      <c r="B21" s="12">
        <v>47118</v>
      </c>
      <c r="C21" s="13" t="s">
        <v>42</v>
      </c>
      <c r="D21" s="14">
        <v>24.50660183439923</v>
      </c>
      <c r="E21" s="14"/>
      <c r="F21" s="53">
        <v>0.2501236</v>
      </c>
      <c r="H21" s="9">
        <f>IF('Data Input'!B23=0,"",'Data Input'!B23)</f>
        <v>2038</v>
      </c>
      <c r="I21" s="3">
        <f ca="1">P77*D56</f>
        <v>0</v>
      </c>
      <c r="J21" s="3">
        <f ca="1">Q77*D57</f>
        <v>0</v>
      </c>
      <c r="K21" s="3">
        <f ca="1">R77*D58</f>
        <v>0</v>
      </c>
      <c r="L21" s="3">
        <f ca="1">S77*D59</f>
        <v>0</v>
      </c>
      <c r="N21" s="9">
        <f>IF('Data Input'!B23=0,"",'Data Input'!B23)</f>
        <v>2038</v>
      </c>
      <c r="O21" s="7"/>
      <c r="P21" s="3">
        <f ca="1">'Data Input'!D23+(I77*Analysis!$J$4)</f>
        <v>0</v>
      </c>
      <c r="Q21" s="3">
        <f ca="1">'Data Input'!E23+(J77*Analysis!$J$4)</f>
        <v>0</v>
      </c>
      <c r="R21" s="3">
        <f ca="1">'Data Input'!F23+(K77*Analysis!$J$4)</f>
        <v>0</v>
      </c>
      <c r="S21" s="3">
        <f ca="1">'Data Input'!G23+(L77*Analysis!$J$4)</f>
        <v>0</v>
      </c>
      <c r="U21" s="9">
        <f>IF('Data Input'!B23=0,"",'Data Input'!B23)</f>
        <v>2038</v>
      </c>
      <c r="V21" s="7"/>
      <c r="W21" s="3">
        <f>'Data Input'!J23</f>
        <v>0</v>
      </c>
      <c r="X21" s="3">
        <f>'Data Input'!K23</f>
        <v>0</v>
      </c>
      <c r="Y21" s="3">
        <f>'Data Input'!L23</f>
        <v>0</v>
      </c>
      <c r="Z21" s="3">
        <f>'Data Input'!M23</f>
        <v>0</v>
      </c>
    </row>
    <row r="22" spans="2:26" ht="15.75" customHeight="1">
      <c r="B22" s="12">
        <v>47208</v>
      </c>
      <c r="C22" s="13" t="s">
        <v>42</v>
      </c>
      <c r="D22" s="14">
        <v>24.658651533602612</v>
      </c>
      <c r="E22" s="14"/>
      <c r="F22" s="53">
        <v>0.25145149999999999</v>
      </c>
      <c r="H22" s="9">
        <f>IF('Data Input'!B24=0,"",'Data Input'!B24)</f>
        <v>2039</v>
      </c>
      <c r="I22" s="3">
        <f ca="1">P78*D60</f>
        <v>0</v>
      </c>
      <c r="J22" s="3">
        <f ca="1">Q78*D61</f>
        <v>0</v>
      </c>
      <c r="K22" s="3">
        <f ca="1">R78*D62</f>
        <v>0</v>
      </c>
      <c r="L22" s="3">
        <f ca="1">S78*D63</f>
        <v>0</v>
      </c>
      <c r="N22" s="9">
        <f>IF('Data Input'!B24=0,"",'Data Input'!B24)</f>
        <v>2039</v>
      </c>
      <c r="O22" s="7"/>
      <c r="P22" s="3">
        <f ca="1">'Data Input'!D24+(I78*Analysis!$J$4)</f>
        <v>0</v>
      </c>
      <c r="Q22" s="3">
        <f ca="1">'Data Input'!E24+(J78*Analysis!$J$4)</f>
        <v>0</v>
      </c>
      <c r="R22" s="3">
        <f ca="1">'Data Input'!F24+(K78*Analysis!$J$4)</f>
        <v>0</v>
      </c>
      <c r="S22" s="3">
        <f ca="1">'Data Input'!G24+(L78*Analysis!$J$4)</f>
        <v>0</v>
      </c>
      <c r="U22" s="9">
        <f>IF('Data Input'!B24=0,"",'Data Input'!B24)</f>
        <v>2039</v>
      </c>
      <c r="V22" s="7"/>
      <c r="W22" s="3">
        <f>'Data Input'!J24</f>
        <v>0</v>
      </c>
      <c r="X22" s="3">
        <f>'Data Input'!K24</f>
        <v>0</v>
      </c>
      <c r="Y22" s="3">
        <f>'Data Input'!L24</f>
        <v>0</v>
      </c>
      <c r="Z22" s="3">
        <f>'Data Input'!M24</f>
        <v>0</v>
      </c>
    </row>
    <row r="23" spans="2:26" ht="15.75" customHeight="1">
      <c r="B23" s="12">
        <v>47299</v>
      </c>
      <c r="C23" s="13" t="s">
        <v>42</v>
      </c>
      <c r="D23" s="14">
        <v>24.811853431103376</v>
      </c>
      <c r="E23" s="14"/>
      <c r="F23" s="53">
        <v>0.25280279999999999</v>
      </c>
      <c r="H23" s="9">
        <f>IF('Data Input'!B25=0,"",'Data Input'!B25)</f>
        <v>2040</v>
      </c>
      <c r="I23" s="3">
        <f ca="1">P79*D64</f>
        <v>0</v>
      </c>
      <c r="J23" s="3">
        <f ca="1">Q79*D65</f>
        <v>0</v>
      </c>
      <c r="K23" s="3">
        <f ca="1">R79*D66</f>
        <v>0</v>
      </c>
      <c r="L23" s="3">
        <f ca="1">S79*D67</f>
        <v>0</v>
      </c>
      <c r="N23" s="9">
        <f>IF('Data Input'!B25=0,"",'Data Input'!B25)</f>
        <v>2040</v>
      </c>
      <c r="O23" s="7"/>
      <c r="P23" s="3">
        <f ca="1">'Data Input'!D25+(I79*Analysis!$J$4)</f>
        <v>0</v>
      </c>
      <c r="Q23" s="3">
        <f ca="1">'Data Input'!E25+(J79*Analysis!$J$4)</f>
        <v>0</v>
      </c>
      <c r="R23" s="3">
        <f ca="1">'Data Input'!F25+(K79*Analysis!$J$4)</f>
        <v>0</v>
      </c>
      <c r="S23" s="3">
        <f ca="1">'Data Input'!G25+(L79*Analysis!$J$4)</f>
        <v>0</v>
      </c>
      <c r="U23" s="9">
        <f>IF('Data Input'!B25=0,"",'Data Input'!B25)</f>
        <v>2040</v>
      </c>
      <c r="V23" s="7"/>
      <c r="W23" s="3">
        <f>'Data Input'!J25</f>
        <v>0</v>
      </c>
      <c r="X23" s="3">
        <f>'Data Input'!K25</f>
        <v>0</v>
      </c>
      <c r="Y23" s="3">
        <f>'Data Input'!L25</f>
        <v>0</v>
      </c>
      <c r="Z23" s="3">
        <f>'Data Input'!M25</f>
        <v>0</v>
      </c>
    </row>
    <row r="24" spans="2:26" ht="15.75" customHeight="1">
      <c r="B24" s="12">
        <v>47391</v>
      </c>
      <c r="C24" s="13" t="s">
        <v>42</v>
      </c>
      <c r="D24" s="14">
        <v>24.966099297846494</v>
      </c>
      <c r="E24" s="14"/>
      <c r="F24" s="53">
        <v>0.25428129999999999</v>
      </c>
      <c r="H24" s="9">
        <f>IF('Data Input'!B26=0,"",'Data Input'!B26)</f>
        <v>2041</v>
      </c>
      <c r="I24" s="3">
        <f ca="1">P80*D68</f>
        <v>0</v>
      </c>
      <c r="J24" s="3">
        <f ca="1">Q80*D69</f>
        <v>0</v>
      </c>
      <c r="K24" s="3">
        <f ca="1">R80*D70</f>
        <v>0</v>
      </c>
      <c r="L24" s="3">
        <f ca="1">S80*D71</f>
        <v>0</v>
      </c>
      <c r="N24" s="9">
        <f>IF('Data Input'!B26=0,"",'Data Input'!B26)</f>
        <v>2041</v>
      </c>
      <c r="O24" s="7"/>
      <c r="P24" s="3">
        <f ca="1">'Data Input'!D26+(I80*Analysis!$J$4)</f>
        <v>0</v>
      </c>
      <c r="Q24" s="3">
        <f ca="1">'Data Input'!E26+(J80*Analysis!$J$4)</f>
        <v>0</v>
      </c>
      <c r="R24" s="3">
        <f ca="1">'Data Input'!F26+(K80*Analysis!$J$4)</f>
        <v>0</v>
      </c>
      <c r="S24" s="3">
        <f ca="1">'Data Input'!G26+(L80*Analysis!$J$4)</f>
        <v>0</v>
      </c>
      <c r="U24" s="9">
        <f>IF('Data Input'!B26=0,"",'Data Input'!B26)</f>
        <v>2041</v>
      </c>
      <c r="V24" s="7"/>
      <c r="W24" s="3">
        <f>'Data Input'!J26</f>
        <v>0</v>
      </c>
      <c r="X24" s="3">
        <f>'Data Input'!K26</f>
        <v>0</v>
      </c>
      <c r="Y24" s="3">
        <f>'Data Input'!L26</f>
        <v>0</v>
      </c>
      <c r="Z24" s="3">
        <f>'Data Input'!M26</f>
        <v>0</v>
      </c>
    </row>
    <row r="25" spans="2:26" ht="15.75" customHeight="1">
      <c r="B25" s="12">
        <v>47483</v>
      </c>
      <c r="C25" s="13" t="s">
        <v>42</v>
      </c>
      <c r="D25" s="14">
        <v>25.120984422785536</v>
      </c>
      <c r="E25" s="14"/>
      <c r="F25" s="53">
        <v>0.25618170000000001</v>
      </c>
      <c r="H25" s="9">
        <f>IF('Data Input'!B27=0,"",'Data Input'!B27)</f>
        <v>2042</v>
      </c>
      <c r="I25" s="3">
        <f ca="1">P81*D72</f>
        <v>0</v>
      </c>
      <c r="J25" s="3">
        <f ca="1">Q81*D73</f>
        <v>0</v>
      </c>
      <c r="K25" s="3">
        <f ca="1">R81*D74</f>
        <v>0</v>
      </c>
      <c r="L25" s="3">
        <f ca="1">S81*D75</f>
        <v>0</v>
      </c>
      <c r="N25" s="9">
        <f>IF('Data Input'!B27=0,"",'Data Input'!B27)</f>
        <v>2042</v>
      </c>
      <c r="O25" s="7"/>
      <c r="P25" s="3">
        <f ca="1">'Data Input'!D27+(I81*Analysis!$J$4)</f>
        <v>0</v>
      </c>
      <c r="Q25" s="3">
        <f ca="1">'Data Input'!E27+(J81*Analysis!$J$4)</f>
        <v>0</v>
      </c>
      <c r="R25" s="3">
        <f ca="1">'Data Input'!F27+(K81*Analysis!$J$4)</f>
        <v>0</v>
      </c>
      <c r="S25" s="3">
        <f ca="1">'Data Input'!G27+(L81*Analysis!$J$4)</f>
        <v>0</v>
      </c>
      <c r="U25" s="9">
        <f>IF('Data Input'!B27=0,"",'Data Input'!B27)</f>
        <v>2042</v>
      </c>
      <c r="V25" s="7"/>
      <c r="W25" s="3">
        <f>'Data Input'!J27</f>
        <v>0</v>
      </c>
      <c r="X25" s="3">
        <f>'Data Input'!K27</f>
        <v>0</v>
      </c>
      <c r="Y25" s="3">
        <f>'Data Input'!L27</f>
        <v>0</v>
      </c>
      <c r="Z25" s="3">
        <f>'Data Input'!M27</f>
        <v>0</v>
      </c>
    </row>
    <row r="26" spans="2:26" ht="15.75" customHeight="1">
      <c r="B26" s="12">
        <v>47573</v>
      </c>
      <c r="C26" s="13" t="s">
        <v>42</v>
      </c>
      <c r="D26" s="14">
        <v>25.276460031306698</v>
      </c>
      <c r="E26" s="14"/>
      <c r="F26" s="53">
        <v>0.25814140000000002</v>
      </c>
      <c r="H26" s="9">
        <f>IF('Data Input'!B28=0,"",'Data Input'!B28)</f>
        <v>2043</v>
      </c>
      <c r="I26" s="3">
        <f ca="1">P82*D76</f>
        <v>0</v>
      </c>
      <c r="J26" s="3">
        <f ca="1">Q82*D77</f>
        <v>0</v>
      </c>
      <c r="K26" s="3">
        <f ca="1">R82*D78</f>
        <v>0</v>
      </c>
      <c r="L26" s="3">
        <f ca="1">S82*D79</f>
        <v>0</v>
      </c>
      <c r="N26" s="9">
        <f>IF('Data Input'!B28=0,"",'Data Input'!B28)</f>
        <v>2043</v>
      </c>
      <c r="O26" s="7"/>
      <c r="P26" s="3">
        <f ca="1">'Data Input'!D28+(I82*Analysis!$J$4)</f>
        <v>0</v>
      </c>
      <c r="Q26" s="3">
        <f ca="1">'Data Input'!E28+(J82*Analysis!$J$4)</f>
        <v>0</v>
      </c>
      <c r="R26" s="3">
        <f ca="1">'Data Input'!F28+(K82*Analysis!$J$4)</f>
        <v>0</v>
      </c>
      <c r="S26" s="3">
        <f ca="1">'Data Input'!G28+(L82*Analysis!$J$4)</f>
        <v>0</v>
      </c>
      <c r="U26" s="9">
        <f>IF('Data Input'!B28=0,"",'Data Input'!B28)</f>
        <v>2043</v>
      </c>
      <c r="V26" s="7"/>
      <c r="W26" s="3">
        <f>'Data Input'!J28</f>
        <v>0</v>
      </c>
      <c r="X26" s="3">
        <f>'Data Input'!K28</f>
        <v>0</v>
      </c>
      <c r="Y26" s="3">
        <f>'Data Input'!L28</f>
        <v>0</v>
      </c>
      <c r="Z26" s="3">
        <f>'Data Input'!M28</f>
        <v>0</v>
      </c>
    </row>
    <row r="27" spans="2:26" ht="15.75" customHeight="1">
      <c r="B27" s="12">
        <v>47664</v>
      </c>
      <c r="C27" s="13" t="s">
        <v>42</v>
      </c>
      <c r="D27" s="14">
        <v>25.43248444572216</v>
      </c>
      <c r="E27" s="14"/>
      <c r="F27" s="53">
        <v>0.26015250000000001</v>
      </c>
      <c r="H27" s="9">
        <f>IF('Data Input'!B29=0,"",'Data Input'!B29)</f>
        <v>2044</v>
      </c>
      <c r="I27" s="3">
        <f ca="1">P83*D80</f>
        <v>0</v>
      </c>
      <c r="J27" s="3">
        <f ca="1">Q83*D81</f>
        <v>0</v>
      </c>
      <c r="K27" s="3">
        <f ca="1">R83*D82</f>
        <v>0</v>
      </c>
      <c r="L27" s="3">
        <f ca="1">S83*D83</f>
        <v>0</v>
      </c>
      <c r="N27" s="9">
        <f>IF('Data Input'!B29=0,"",'Data Input'!B29)</f>
        <v>2044</v>
      </c>
      <c r="O27" s="7"/>
      <c r="P27" s="3">
        <f ca="1">'Data Input'!D29+(I83*Analysis!$J$4)</f>
        <v>0</v>
      </c>
      <c r="Q27" s="3">
        <f ca="1">'Data Input'!E29+(J83*Analysis!$J$4)</f>
        <v>0</v>
      </c>
      <c r="R27" s="3">
        <f ca="1">'Data Input'!F29+(K83*Analysis!$J$4)</f>
        <v>0</v>
      </c>
      <c r="S27" s="3">
        <f ca="1">'Data Input'!G29+(L83*Analysis!$J$4)</f>
        <v>0</v>
      </c>
      <c r="U27" s="9">
        <f>IF('Data Input'!B29=0,"",'Data Input'!B29)</f>
        <v>2044</v>
      </c>
      <c r="V27" s="7"/>
      <c r="W27" s="3">
        <f>'Data Input'!J29</f>
        <v>0</v>
      </c>
      <c r="X27" s="3">
        <f>'Data Input'!K29</f>
        <v>0</v>
      </c>
      <c r="Y27" s="3">
        <f>'Data Input'!L29</f>
        <v>0</v>
      </c>
      <c r="Z27" s="3">
        <f>'Data Input'!M29</f>
        <v>0</v>
      </c>
    </row>
    <row r="28" spans="2:26" ht="15.75" customHeight="1">
      <c r="B28" s="12">
        <v>47756</v>
      </c>
      <c r="C28" s="13" t="s">
        <v>42</v>
      </c>
      <c r="D28" s="14">
        <v>25.589056802120975</v>
      </c>
      <c r="E28" s="14"/>
      <c r="F28" s="53">
        <v>0.2621735</v>
      </c>
      <c r="H28" s="9">
        <f>IF('Data Input'!B30=0,"",'Data Input'!B30)</f>
        <v>2045</v>
      </c>
      <c r="I28" s="3">
        <f ca="1">P84*D84</f>
        <v>0</v>
      </c>
      <c r="J28" s="3">
        <f ca="1">Q84*D85</f>
        <v>0</v>
      </c>
      <c r="K28" s="3">
        <f ca="1">R84*D86</f>
        <v>0</v>
      </c>
      <c r="L28" s="3">
        <f ca="1">S84*D87</f>
        <v>0</v>
      </c>
      <c r="N28" s="9">
        <f>IF('Data Input'!B30=0,"",'Data Input'!B30)</f>
        <v>2045</v>
      </c>
      <c r="O28" s="7"/>
      <c r="P28" s="3">
        <f ca="1">'Data Input'!D30+(I84*Analysis!$J$4)</f>
        <v>0</v>
      </c>
      <c r="Q28" s="3">
        <f ca="1">'Data Input'!E30+(J84*Analysis!$J$4)</f>
        <v>0</v>
      </c>
      <c r="R28" s="3">
        <f ca="1">'Data Input'!F30+(K84*Analysis!$J$4)</f>
        <v>0</v>
      </c>
      <c r="S28" s="3">
        <f ca="1">'Data Input'!G30+(L84*Analysis!$J$4)</f>
        <v>0</v>
      </c>
      <c r="U28" s="9">
        <f>IF('Data Input'!B30=0,"",'Data Input'!B30)</f>
        <v>2045</v>
      </c>
      <c r="V28" s="7"/>
      <c r="W28" s="3">
        <f>'Data Input'!J30</f>
        <v>0</v>
      </c>
      <c r="X28" s="3">
        <f>'Data Input'!K30</f>
        <v>0</v>
      </c>
      <c r="Y28" s="3">
        <f>'Data Input'!L30</f>
        <v>0</v>
      </c>
      <c r="Z28" s="3">
        <f>'Data Input'!M30</f>
        <v>0</v>
      </c>
    </row>
    <row r="29" spans="2:26" ht="15.75" customHeight="1">
      <c r="B29" s="12">
        <v>47848</v>
      </c>
      <c r="C29" s="13" t="s">
        <v>42</v>
      </c>
      <c r="D29" s="14">
        <v>25.746190222367897</v>
      </c>
      <c r="E29" s="14"/>
      <c r="F29" s="53">
        <v>0.26419039999999999</v>
      </c>
      <c r="H29" s="9">
        <f>IF('Data Input'!B31=0,"",'Data Input'!B31)</f>
        <v>2046</v>
      </c>
      <c r="I29" s="3">
        <f ca="1">P85*D88</f>
        <v>0</v>
      </c>
      <c r="J29" s="3">
        <f ca="1">Q85*D89</f>
        <v>0</v>
      </c>
      <c r="K29" s="3">
        <f ca="1">R85*D90</f>
        <v>0</v>
      </c>
      <c r="L29" s="3">
        <f ca="1">S85*D91</f>
        <v>0</v>
      </c>
      <c r="N29" s="9">
        <f>IF('Data Input'!B31=0,"",'Data Input'!B31)</f>
        <v>2046</v>
      </c>
      <c r="O29" s="7"/>
      <c r="P29" s="3">
        <f ca="1">'Data Input'!D31+(I85*Analysis!$J$4)</f>
        <v>0</v>
      </c>
      <c r="Q29" s="3">
        <f ca="1">'Data Input'!E31+(J85*Analysis!$J$4)</f>
        <v>0</v>
      </c>
      <c r="R29" s="3">
        <f ca="1">'Data Input'!F31+(K85*Analysis!$J$4)</f>
        <v>0</v>
      </c>
      <c r="S29" s="3">
        <f ca="1">'Data Input'!G31+(L85*Analysis!$J$4)</f>
        <v>0</v>
      </c>
      <c r="U29" s="9">
        <f>IF('Data Input'!B31=0,"",'Data Input'!B31)</f>
        <v>2046</v>
      </c>
      <c r="V29" s="7"/>
      <c r="W29" s="3">
        <f>'Data Input'!J31</f>
        <v>0</v>
      </c>
      <c r="X29" s="3">
        <f>'Data Input'!K31</f>
        <v>0</v>
      </c>
      <c r="Y29" s="3">
        <f>'Data Input'!L31</f>
        <v>0</v>
      </c>
      <c r="Z29" s="3">
        <f>'Data Input'!M31</f>
        <v>0</v>
      </c>
    </row>
    <row r="30" spans="2:26" ht="15.75" customHeight="1">
      <c r="B30" s="12">
        <v>47938</v>
      </c>
      <c r="C30" s="13" t="s">
        <v>42</v>
      </c>
      <c r="D30" s="14">
        <v>25.903913244379183</v>
      </c>
      <c r="E30" s="14"/>
      <c r="F30" s="53">
        <v>0.26618799999999998</v>
      </c>
      <c r="H30" s="9">
        <f>IF('Data Input'!B32=0,"",'Data Input'!B32)</f>
        <v>2047</v>
      </c>
      <c r="I30" s="3">
        <f ca="1">P86*D92</f>
        <v>0</v>
      </c>
      <c r="J30" s="3">
        <f ca="1">Q86*D93</f>
        <v>0</v>
      </c>
      <c r="K30" s="3">
        <f ca="1">R86*D94</f>
        <v>0</v>
      </c>
      <c r="L30" s="3">
        <f ca="1">S86*D95</f>
        <v>0</v>
      </c>
      <c r="N30" s="9">
        <f>IF('Data Input'!B32=0,"",'Data Input'!B32)</f>
        <v>2047</v>
      </c>
      <c r="O30" s="7"/>
      <c r="P30" s="3">
        <f ca="1">'Data Input'!D32+(I86*Analysis!$J$4)</f>
        <v>0</v>
      </c>
      <c r="Q30" s="3">
        <f ca="1">'Data Input'!E32+(J86*Analysis!$J$4)</f>
        <v>0</v>
      </c>
      <c r="R30" s="3">
        <f ca="1">'Data Input'!F32+(K86*Analysis!$J$4)</f>
        <v>0</v>
      </c>
      <c r="S30" s="3">
        <f ca="1">'Data Input'!G32+(L86*Analysis!$J$4)</f>
        <v>0</v>
      </c>
      <c r="U30" s="9">
        <f>IF('Data Input'!B32=0,"",'Data Input'!B32)</f>
        <v>2047</v>
      </c>
      <c r="V30" s="7"/>
      <c r="W30" s="3">
        <f>'Data Input'!J32</f>
        <v>0</v>
      </c>
      <c r="X30" s="3">
        <f>'Data Input'!K32</f>
        <v>0</v>
      </c>
      <c r="Y30" s="3">
        <f>'Data Input'!L32</f>
        <v>0</v>
      </c>
      <c r="Z30" s="3">
        <f>'Data Input'!M32</f>
        <v>0</v>
      </c>
    </row>
    <row r="31" spans="2:26" ht="15.75" customHeight="1">
      <c r="B31" s="12">
        <v>48029</v>
      </c>
      <c r="C31" s="13" t="s">
        <v>42</v>
      </c>
      <c r="D31" s="14">
        <v>26.062354275947882</v>
      </c>
      <c r="E31" s="14"/>
      <c r="F31" s="53">
        <v>0.2680669</v>
      </c>
      <c r="H31" s="9">
        <f>IF('Data Input'!B33=0,"",'Data Input'!B33)</f>
        <v>2048</v>
      </c>
      <c r="I31" s="3">
        <f ca="1">P87*D96</f>
        <v>0</v>
      </c>
      <c r="J31" s="3">
        <f ca="1">Q87*D97</f>
        <v>0</v>
      </c>
      <c r="K31" s="3">
        <f ca="1">R87*D98</f>
        <v>0</v>
      </c>
      <c r="L31" s="3">
        <f ca="1">S87*D99</f>
        <v>0</v>
      </c>
      <c r="N31" s="9">
        <f>IF('Data Input'!B33=0,"",'Data Input'!B33)</f>
        <v>2048</v>
      </c>
      <c r="O31" s="7"/>
      <c r="P31" s="3">
        <f ca="1">'Data Input'!D33+(I87*Analysis!$J$4)</f>
        <v>0</v>
      </c>
      <c r="Q31" s="3">
        <f ca="1">'Data Input'!E33+(J87*Analysis!$J$4)</f>
        <v>0</v>
      </c>
      <c r="R31" s="3">
        <f ca="1">'Data Input'!F33+(K87*Analysis!$J$4)</f>
        <v>0</v>
      </c>
      <c r="S31" s="3">
        <f ca="1">'Data Input'!G33+(L87*Analysis!$J$4)</f>
        <v>0</v>
      </c>
      <c r="U31" s="9">
        <f>IF('Data Input'!B33=0,"",'Data Input'!B33)</f>
        <v>2048</v>
      </c>
      <c r="V31" s="7"/>
      <c r="W31" s="3">
        <f>'Data Input'!J33</f>
        <v>0</v>
      </c>
      <c r="X31" s="3">
        <f>'Data Input'!K33</f>
        <v>0</v>
      </c>
      <c r="Y31" s="3">
        <f>'Data Input'!L33</f>
        <v>0</v>
      </c>
      <c r="Z31" s="3">
        <f>'Data Input'!M33</f>
        <v>0</v>
      </c>
    </row>
    <row r="32" spans="2:26" ht="15.75" customHeight="1">
      <c r="B32" s="12">
        <v>48121</v>
      </c>
      <c r="C32" s="13" t="s">
        <v>42</v>
      </c>
      <c r="D32" s="14">
        <v>26.221690139101362</v>
      </c>
      <c r="E32" s="14"/>
      <c r="F32" s="53">
        <v>0.26978079999999999</v>
      </c>
      <c r="H32" s="9">
        <f>IF('Data Input'!B34=0,"",'Data Input'!B34)</f>
        <v>2049</v>
      </c>
      <c r="I32" s="3">
        <f ca="1">P88*D100</f>
        <v>0</v>
      </c>
      <c r="J32" s="3">
        <f ca="1">Q88*D101</f>
        <v>0</v>
      </c>
      <c r="K32" s="3">
        <f ca="1">R88*D102</f>
        <v>0</v>
      </c>
      <c r="L32" s="3">
        <f ca="1">S88*D103</f>
        <v>0</v>
      </c>
      <c r="N32" s="9">
        <f>IF('Data Input'!B34=0,"",'Data Input'!B34)</f>
        <v>2049</v>
      </c>
      <c r="O32" s="7"/>
      <c r="P32" s="3">
        <f ca="1">'Data Input'!D34+(I88*Analysis!$J$4)</f>
        <v>0</v>
      </c>
      <c r="Q32" s="3">
        <f ca="1">'Data Input'!E34+(J88*Analysis!$J$4)</f>
        <v>0</v>
      </c>
      <c r="R32" s="3">
        <f ca="1">'Data Input'!F34+(K88*Analysis!$J$4)</f>
        <v>0</v>
      </c>
      <c r="S32" s="3">
        <f ca="1">'Data Input'!G34+(L88*Analysis!$J$4)</f>
        <v>0</v>
      </c>
      <c r="U32" s="9">
        <f>IF('Data Input'!B34=0,"",'Data Input'!B34)</f>
        <v>2049</v>
      </c>
      <c r="V32" s="7"/>
      <c r="W32" s="3">
        <f>'Data Input'!J34</f>
        <v>0</v>
      </c>
      <c r="X32" s="3">
        <f>'Data Input'!K34</f>
        <v>0</v>
      </c>
      <c r="Y32" s="3">
        <f>'Data Input'!L34</f>
        <v>0</v>
      </c>
      <c r="Z32" s="3">
        <f>'Data Input'!M34</f>
        <v>0</v>
      </c>
    </row>
    <row r="33" spans="2:26" ht="15.75" customHeight="1">
      <c r="B33" s="12">
        <v>48213</v>
      </c>
      <c r="C33" s="13" t="s">
        <v>42</v>
      </c>
      <c r="D33" s="14">
        <v>26.381924167241664</v>
      </c>
      <c r="E33" s="14"/>
      <c r="F33" s="53">
        <v>0.27150609999999997</v>
      </c>
      <c r="H33" s="9">
        <f>IF('Data Input'!B35=0,"",'Data Input'!B35)</f>
        <v>2050</v>
      </c>
      <c r="I33" s="3">
        <f ca="1">P89*D104</f>
        <v>0</v>
      </c>
      <c r="J33" s="3">
        <f ca="1">Q89*D105</f>
        <v>0</v>
      </c>
      <c r="K33" s="3">
        <f ca="1">R89*D106</f>
        <v>0</v>
      </c>
      <c r="L33" s="3">
        <f ca="1">S89*D107</f>
        <v>0</v>
      </c>
      <c r="N33" s="9">
        <f>IF('Data Input'!B35=0,"",'Data Input'!B35)</f>
        <v>2050</v>
      </c>
      <c r="O33" s="7"/>
      <c r="P33" s="3">
        <f ca="1">'Data Input'!D35+(I89*Analysis!$J$4)</f>
        <v>0</v>
      </c>
      <c r="Q33" s="3">
        <f ca="1">'Data Input'!E35+(J89*Analysis!$J$4)</f>
        <v>0</v>
      </c>
      <c r="R33" s="3">
        <f ca="1">'Data Input'!F35+(K89*Analysis!$J$4)</f>
        <v>0</v>
      </c>
      <c r="S33" s="3">
        <f ca="1">'Data Input'!G35+(L89*Analysis!$J$4)</f>
        <v>0</v>
      </c>
      <c r="U33" s="9">
        <f>IF('Data Input'!B35=0,"",'Data Input'!B35)</f>
        <v>2050</v>
      </c>
      <c r="V33" s="7"/>
      <c r="W33" s="3">
        <f>'Data Input'!J35</f>
        <v>0</v>
      </c>
      <c r="X33" s="3">
        <f>'Data Input'!K35</f>
        <v>0</v>
      </c>
      <c r="Y33" s="3">
        <f>'Data Input'!L35</f>
        <v>0</v>
      </c>
      <c r="Z33" s="3">
        <f>'Data Input'!M35</f>
        <v>0</v>
      </c>
    </row>
    <row r="34" spans="2:26" ht="15.75" customHeight="1">
      <c r="B34" s="12">
        <v>48304</v>
      </c>
      <c r="C34" s="13" t="s">
        <v>42</v>
      </c>
      <c r="D34" s="14">
        <v>26.543032948655298</v>
      </c>
      <c r="E34" s="14"/>
      <c r="F34" s="53">
        <v>0.2732696</v>
      </c>
      <c r="H34" s="9">
        <f>IF('Data Input'!B36=0,"",'Data Input'!B36)</f>
        <v>2051</v>
      </c>
      <c r="I34" s="3">
        <f ca="1">P90*D108</f>
        <v>0</v>
      </c>
      <c r="J34" s="3">
        <f ca="1">Q90*D109</f>
        <v>0</v>
      </c>
      <c r="K34" s="3">
        <f ca="1">R90*D110</f>
        <v>0</v>
      </c>
      <c r="L34" s="3">
        <f ca="1">S90*D111</f>
        <v>0</v>
      </c>
      <c r="N34" s="9">
        <f>IF('Data Input'!B36=0,"",'Data Input'!B36)</f>
        <v>2051</v>
      </c>
      <c r="O34" s="7"/>
      <c r="P34" s="3">
        <f ca="1">'Data Input'!D36+(I90*Analysis!$J$4)</f>
        <v>0</v>
      </c>
      <c r="Q34" s="3">
        <f ca="1">'Data Input'!E36+(J90*Analysis!$J$4)</f>
        <v>0</v>
      </c>
      <c r="R34" s="3">
        <f ca="1">'Data Input'!F36+(K90*Analysis!$J$4)</f>
        <v>0</v>
      </c>
      <c r="S34" s="3">
        <f ca="1">'Data Input'!G36+(L90*Analysis!$J$4)</f>
        <v>0</v>
      </c>
      <c r="U34" s="9">
        <f>IF('Data Input'!B36=0,"",'Data Input'!B36)</f>
        <v>2051</v>
      </c>
      <c r="V34" s="7"/>
      <c r="W34" s="3">
        <f>'Data Input'!J36</f>
        <v>0</v>
      </c>
      <c r="X34" s="3">
        <f>'Data Input'!K36</f>
        <v>0</v>
      </c>
      <c r="Y34" s="3">
        <f>'Data Input'!L36</f>
        <v>0</v>
      </c>
      <c r="Z34" s="3">
        <f>'Data Input'!M36</f>
        <v>0</v>
      </c>
    </row>
    <row r="35" spans="2:26" ht="15.75" customHeight="1">
      <c r="B35" s="12">
        <v>48395</v>
      </c>
      <c r="C35" s="13" t="s">
        <v>42</v>
      </c>
      <c r="D35" s="14">
        <v>26.705058386154906</v>
      </c>
      <c r="E35" s="14"/>
      <c r="F35" s="53">
        <v>0.27500560000000002</v>
      </c>
      <c r="H35" s="9">
        <f>IF('Data Input'!B37=0,"",'Data Input'!B37)</f>
        <v>2052</v>
      </c>
      <c r="I35" s="3">
        <f ca="1">P91*D112</f>
        <v>0</v>
      </c>
      <c r="J35" s="3">
        <f ca="1">Q91*D113</f>
        <v>0</v>
      </c>
      <c r="K35" s="3">
        <f ca="1">R91*D114</f>
        <v>0</v>
      </c>
      <c r="L35" s="3">
        <f ca="1">S91*D115</f>
        <v>0</v>
      </c>
      <c r="N35" s="9">
        <f>IF('Data Input'!B37=0,"",'Data Input'!B37)</f>
        <v>2052</v>
      </c>
      <c r="O35" s="7"/>
      <c r="P35" s="3">
        <f ca="1">'Data Input'!D37+(I91*Analysis!$J$4)</f>
        <v>0</v>
      </c>
      <c r="Q35" s="3">
        <f ca="1">'Data Input'!E37+(J91*Analysis!$J$4)</f>
        <v>0</v>
      </c>
      <c r="R35" s="3">
        <f ca="1">'Data Input'!F37+(K91*Analysis!$J$4)</f>
        <v>0</v>
      </c>
      <c r="S35" s="3">
        <f ca="1">'Data Input'!G37+(L91*Analysis!$J$4)</f>
        <v>0</v>
      </c>
      <c r="U35" s="9">
        <f>IF('Data Input'!B37=0,"",'Data Input'!B37)</f>
        <v>2052</v>
      </c>
      <c r="V35" s="7"/>
      <c r="W35" s="3">
        <f>'Data Input'!J37</f>
        <v>0</v>
      </c>
      <c r="X35" s="3">
        <f>'Data Input'!K37</f>
        <v>0</v>
      </c>
      <c r="Y35" s="3">
        <f>'Data Input'!L37</f>
        <v>0</v>
      </c>
      <c r="Z35" s="3">
        <f>'Data Input'!M37</f>
        <v>0</v>
      </c>
    </row>
    <row r="36" spans="2:26" ht="15.75" customHeight="1">
      <c r="B36" s="12">
        <v>48487</v>
      </c>
      <c r="C36" s="13" t="s">
        <v>42</v>
      </c>
      <c r="D36" s="14">
        <v>26.868013072482949</v>
      </c>
      <c r="E36" s="14"/>
      <c r="F36" s="53">
        <v>0.27674409999999999</v>
      </c>
      <c r="H36" s="9">
        <f>IF('Data Input'!B38=0,"",'Data Input'!B38)</f>
        <v>2053</v>
      </c>
      <c r="I36" s="3">
        <f ca="1">P92*D116</f>
        <v>0</v>
      </c>
      <c r="J36" s="3">
        <f ca="1">Q92*D117</f>
        <v>0</v>
      </c>
      <c r="K36" s="3">
        <f ca="1">R92*D118</f>
        <v>0</v>
      </c>
      <c r="L36" s="3">
        <f ca="1">S92*D119</f>
        <v>0</v>
      </c>
      <c r="N36" s="9">
        <f>IF('Data Input'!B38=0,"",'Data Input'!B38)</f>
        <v>2053</v>
      </c>
      <c r="O36" s="7"/>
      <c r="P36" s="3">
        <f ca="1">'Data Input'!D38+(I92*Analysis!$J$4)</f>
        <v>0</v>
      </c>
      <c r="Q36" s="3">
        <f ca="1">'Data Input'!E38+(J92*Analysis!$J$4)</f>
        <v>0</v>
      </c>
      <c r="R36" s="3">
        <f ca="1">'Data Input'!F38+(K92*Analysis!$J$4)</f>
        <v>0</v>
      </c>
      <c r="S36" s="3">
        <f ca="1">'Data Input'!G38+(L92*Analysis!$J$4)</f>
        <v>0</v>
      </c>
      <c r="U36" s="9">
        <f>IF('Data Input'!B38=0,"",'Data Input'!B38)</f>
        <v>2053</v>
      </c>
      <c r="V36" s="7"/>
      <c r="W36" s="3">
        <f>'Data Input'!J38</f>
        <v>0</v>
      </c>
      <c r="X36" s="3">
        <f>'Data Input'!K38</f>
        <v>0</v>
      </c>
      <c r="Y36" s="3">
        <f>'Data Input'!L38</f>
        <v>0</v>
      </c>
      <c r="Z36" s="3">
        <f>'Data Input'!M38</f>
        <v>0</v>
      </c>
    </row>
    <row r="37" spans="2:26" ht="15.75" customHeight="1">
      <c r="B37" s="12">
        <v>48579</v>
      </c>
      <c r="C37" s="13" t="s">
        <v>42</v>
      </c>
      <c r="D37" s="14">
        <v>27.031909107721379</v>
      </c>
      <c r="E37" s="14"/>
      <c r="F37" s="53">
        <v>0.27848580000000001</v>
      </c>
      <c r="H37" s="9">
        <f>IF('Data Input'!B39=0,"",'Data Input'!B39)</f>
        <v>2054</v>
      </c>
      <c r="I37" s="3">
        <f ca="1">P93*D120</f>
        <v>0</v>
      </c>
      <c r="J37" s="3">
        <f ca="1">Q93*D121</f>
        <v>0</v>
      </c>
      <c r="K37" s="3">
        <f ca="1">R93*D122</f>
        <v>0</v>
      </c>
      <c r="L37" s="3">
        <f ca="1">S93*D123</f>
        <v>0</v>
      </c>
      <c r="N37" s="9">
        <f>IF('Data Input'!B39=0,"",'Data Input'!B39)</f>
        <v>2054</v>
      </c>
      <c r="O37" s="7"/>
      <c r="P37" s="3">
        <f ca="1">'Data Input'!D39+(I93*Analysis!$J$4)</f>
        <v>0</v>
      </c>
      <c r="Q37" s="3">
        <f ca="1">'Data Input'!E39+(J93*Analysis!$J$4)</f>
        <v>0</v>
      </c>
      <c r="R37" s="3">
        <f ca="1">'Data Input'!F39+(K93*Analysis!$J$4)</f>
        <v>0</v>
      </c>
      <c r="S37" s="3">
        <f ca="1">'Data Input'!G39+(L93*Analysis!$J$4)</f>
        <v>0</v>
      </c>
      <c r="U37" s="9">
        <f>IF('Data Input'!B39=0,"",'Data Input'!B39)</f>
        <v>2054</v>
      </c>
      <c r="V37" s="7"/>
      <c r="W37" s="3">
        <f>'Data Input'!J39</f>
        <v>0</v>
      </c>
      <c r="X37" s="3">
        <f>'Data Input'!K39</f>
        <v>0</v>
      </c>
      <c r="Y37" s="3">
        <f>'Data Input'!L39</f>
        <v>0</v>
      </c>
      <c r="Z37" s="3">
        <f>'Data Input'!M39</f>
        <v>0</v>
      </c>
    </row>
    <row r="38" spans="2:26" ht="15.75" customHeight="1">
      <c r="B38" s="12">
        <v>48669</v>
      </c>
      <c r="C38" s="13" t="s">
        <v>42</v>
      </c>
      <c r="D38" s="14">
        <v>27.19675849118001</v>
      </c>
      <c r="E38" s="14"/>
      <c r="F38" s="53">
        <v>0.28023100000000001</v>
      </c>
      <c r="H38" s="9">
        <f>IF('Data Input'!B40=0,"",'Data Input'!B40)</f>
        <v>2055</v>
      </c>
      <c r="I38" s="3">
        <f ca="1">P94*D124</f>
        <v>0</v>
      </c>
      <c r="J38" s="3">
        <f ca="1">Q94*D125</f>
        <v>0</v>
      </c>
      <c r="K38" s="3">
        <f ca="1">R94*D126</f>
        <v>0</v>
      </c>
      <c r="L38" s="3">
        <f ca="1">S94*D127</f>
        <v>0</v>
      </c>
      <c r="N38" s="9">
        <f>IF('Data Input'!B40=0,"",'Data Input'!B40)</f>
        <v>2055</v>
      </c>
      <c r="O38" s="7"/>
      <c r="P38" s="3">
        <f ca="1">'Data Input'!D40+(I94*Analysis!$J$4)</f>
        <v>0</v>
      </c>
      <c r="Q38" s="3">
        <f ca="1">'Data Input'!E40+(J94*Analysis!$J$4)</f>
        <v>0</v>
      </c>
      <c r="R38" s="3">
        <f ca="1">'Data Input'!F40+(K94*Analysis!$J$4)</f>
        <v>0</v>
      </c>
      <c r="S38" s="3">
        <f ca="1">'Data Input'!G40+(L94*Analysis!$J$4)</f>
        <v>0</v>
      </c>
      <c r="U38" s="9">
        <f>IF('Data Input'!B40=0,"",'Data Input'!B40)</f>
        <v>2055</v>
      </c>
      <c r="V38" s="7"/>
      <c r="W38" s="3">
        <f>'Data Input'!J40</f>
        <v>0</v>
      </c>
      <c r="X38" s="3">
        <f>'Data Input'!K40</f>
        <v>0</v>
      </c>
      <c r="Y38" s="3">
        <f>'Data Input'!L40</f>
        <v>0</v>
      </c>
      <c r="Z38" s="3">
        <f>'Data Input'!M40</f>
        <v>0</v>
      </c>
    </row>
    <row r="39" spans="2:26" ht="15.75" customHeight="1">
      <c r="B39" s="12">
        <v>48760</v>
      </c>
      <c r="C39" s="13" t="s">
        <v>42</v>
      </c>
      <c r="D39" s="14">
        <v>27.36257271973729</v>
      </c>
      <c r="E39" s="14"/>
      <c r="F39" s="53">
        <v>0.28198040000000002</v>
      </c>
      <c r="H39" s="9">
        <f>IF('Data Input'!B41=0,"",'Data Input'!B41)</f>
        <v>2056</v>
      </c>
      <c r="I39" s="3">
        <f ca="1">P95*D128</f>
        <v>0</v>
      </c>
      <c r="J39" s="3">
        <f ca="1">Q95*D129</f>
        <v>0</v>
      </c>
      <c r="K39" s="3">
        <f ca="1">R95*D130</f>
        <v>0</v>
      </c>
      <c r="L39" s="3">
        <f ca="1">S95*D131</f>
        <v>0</v>
      </c>
      <c r="N39" s="9">
        <f>IF('Data Input'!B41=0,"",'Data Input'!B41)</f>
        <v>2056</v>
      </c>
      <c r="O39" s="7"/>
      <c r="P39" s="3">
        <f ca="1">'Data Input'!D41+(I95*Analysis!$J$4)</f>
        <v>0</v>
      </c>
      <c r="Q39" s="3">
        <f ca="1">'Data Input'!E41+(J95*Analysis!$J$4)</f>
        <v>0</v>
      </c>
      <c r="R39" s="3">
        <f ca="1">'Data Input'!F41+(K95*Analysis!$J$4)</f>
        <v>0</v>
      </c>
      <c r="S39" s="3">
        <f ca="1">'Data Input'!G41+(L95*Analysis!$J$4)</f>
        <v>0</v>
      </c>
      <c r="U39" s="9">
        <f>IF('Data Input'!B41=0,"",'Data Input'!B41)</f>
        <v>2056</v>
      </c>
      <c r="V39" s="7"/>
      <c r="W39" s="3">
        <f>'Data Input'!J41</f>
        <v>0</v>
      </c>
      <c r="X39" s="3">
        <f>'Data Input'!K41</f>
        <v>0</v>
      </c>
      <c r="Y39" s="3">
        <f>'Data Input'!L41</f>
        <v>0</v>
      </c>
      <c r="Z39" s="3">
        <f>'Data Input'!M41</f>
        <v>0</v>
      </c>
    </row>
    <row r="40" spans="2:26" ht="15.75" customHeight="1">
      <c r="B40" s="12">
        <v>48852</v>
      </c>
      <c r="C40" s="13" t="s">
        <v>42</v>
      </c>
      <c r="D40" s="14">
        <v>27.529362879567763</v>
      </c>
      <c r="E40" s="14"/>
      <c r="F40" s="53">
        <v>0.2837346</v>
      </c>
      <c r="H40" s="9">
        <f>IF('Data Input'!B42=0,"",'Data Input'!B42)</f>
        <v>2057</v>
      </c>
      <c r="I40" s="3">
        <f ca="1">P96*D132</f>
        <v>0</v>
      </c>
      <c r="J40" s="3">
        <f ca="1">Q96*D133</f>
        <v>0</v>
      </c>
      <c r="K40" s="3">
        <f ca="1">R96*D134</f>
        <v>0</v>
      </c>
      <c r="L40" s="3">
        <f ca="1">S96*D135</f>
        <v>0</v>
      </c>
      <c r="N40" s="9">
        <f>IF('Data Input'!B42=0,"",'Data Input'!B42)</f>
        <v>2057</v>
      </c>
      <c r="O40" s="7"/>
      <c r="P40" s="3">
        <f ca="1">'Data Input'!D42+(I96*Analysis!$J$4)</f>
        <v>0</v>
      </c>
      <c r="Q40" s="3">
        <f ca="1">'Data Input'!E42+(J96*Analysis!$J$4)</f>
        <v>0</v>
      </c>
      <c r="R40" s="3">
        <f ca="1">'Data Input'!F42+(K96*Analysis!$J$4)</f>
        <v>0</v>
      </c>
      <c r="S40" s="3">
        <f ca="1">'Data Input'!G42+(L96*Analysis!$J$4)</f>
        <v>0</v>
      </c>
      <c r="U40" s="9">
        <f>IF('Data Input'!B42=0,"",'Data Input'!B42)</f>
        <v>2057</v>
      </c>
      <c r="V40" s="7"/>
      <c r="W40" s="3">
        <f>'Data Input'!J42</f>
        <v>0</v>
      </c>
      <c r="X40" s="3">
        <f>'Data Input'!K42</f>
        <v>0</v>
      </c>
      <c r="Y40" s="3">
        <f>'Data Input'!L42</f>
        <v>0</v>
      </c>
      <c r="Z40" s="3">
        <f>'Data Input'!M42</f>
        <v>0</v>
      </c>
    </row>
    <row r="41" spans="2:26" ht="15.75" customHeight="1">
      <c r="B41" s="12">
        <v>48944</v>
      </c>
      <c r="C41" s="13" t="s">
        <v>42</v>
      </c>
      <c r="D41" s="14">
        <v>27.697139739379843</v>
      </c>
      <c r="E41" s="14"/>
      <c r="F41" s="53">
        <v>0.28549409999999997</v>
      </c>
      <c r="H41" s="9">
        <f>IF('Data Input'!B43=0,"",'Data Input'!B43)</f>
        <v>2058</v>
      </c>
      <c r="I41" s="3">
        <f ca="1">P97*D136</f>
        <v>0</v>
      </c>
      <c r="J41" s="3">
        <f ca="1">Q97*D137</f>
        <v>0</v>
      </c>
      <c r="K41" s="3">
        <f ca="1">R97*D138</f>
        <v>0</v>
      </c>
      <c r="L41" s="3">
        <f ca="1">S97*D139</f>
        <v>0</v>
      </c>
      <c r="N41" s="9">
        <f>IF('Data Input'!B43=0,"",'Data Input'!B43)</f>
        <v>2058</v>
      </c>
      <c r="O41" s="7"/>
      <c r="P41" s="3">
        <f ca="1">'Data Input'!D43+(I97*Analysis!$J$4)</f>
        <v>0</v>
      </c>
      <c r="Q41" s="3">
        <f ca="1">'Data Input'!E43+(J97*Analysis!$J$4)</f>
        <v>0</v>
      </c>
      <c r="R41" s="3">
        <f ca="1">'Data Input'!F43+(K97*Analysis!$J$4)</f>
        <v>0</v>
      </c>
      <c r="S41" s="3">
        <f ca="1">'Data Input'!G43+(L97*Analysis!$J$4)</f>
        <v>0</v>
      </c>
      <c r="U41" s="9">
        <f>IF('Data Input'!B43=0,"",'Data Input'!B43)</f>
        <v>2058</v>
      </c>
      <c r="V41" s="7"/>
      <c r="W41" s="3">
        <f>'Data Input'!J43</f>
        <v>0</v>
      </c>
      <c r="X41" s="3">
        <f>'Data Input'!K43</f>
        <v>0</v>
      </c>
      <c r="Y41" s="3">
        <f>'Data Input'!L43</f>
        <v>0</v>
      </c>
      <c r="Z41" s="3">
        <f>'Data Input'!M43</f>
        <v>0</v>
      </c>
    </row>
    <row r="42" spans="2:26" ht="15.75" customHeight="1">
      <c r="B42" s="12">
        <v>49034</v>
      </c>
      <c r="C42" s="13" t="s">
        <v>42</v>
      </c>
      <c r="D42" s="14">
        <v>27.865913545188732</v>
      </c>
      <c r="E42" s="14"/>
      <c r="F42" s="53">
        <v>0.2872596</v>
      </c>
      <c r="H42" s="9">
        <f>IF('Data Input'!B44=0,"",'Data Input'!B44)</f>
        <v>2059</v>
      </c>
      <c r="I42" s="3">
        <f ca="1">P98*D140</f>
        <v>0</v>
      </c>
      <c r="J42" s="3">
        <f ca="1">Q98*D141</f>
        <v>0</v>
      </c>
      <c r="K42" s="3">
        <f ca="1">R98*D142</f>
        <v>0</v>
      </c>
      <c r="L42" s="3">
        <f ca="1">S98*D143</f>
        <v>0</v>
      </c>
      <c r="N42" s="9">
        <f>IF('Data Input'!B44=0,"",'Data Input'!B44)</f>
        <v>2059</v>
      </c>
      <c r="O42" s="7"/>
      <c r="P42" s="3">
        <f ca="1">'Data Input'!D44+(I98*Analysis!$J$4)</f>
        <v>0</v>
      </c>
      <c r="Q42" s="3">
        <f ca="1">'Data Input'!E44+(J98*Analysis!$J$4)</f>
        <v>0</v>
      </c>
      <c r="R42" s="3">
        <f ca="1">'Data Input'!F44+(K98*Analysis!$J$4)</f>
        <v>0</v>
      </c>
      <c r="S42" s="3">
        <f ca="1">'Data Input'!G44+(L98*Analysis!$J$4)</f>
        <v>0</v>
      </c>
      <c r="U42" s="9">
        <f>IF('Data Input'!B44=0,"",'Data Input'!B44)</f>
        <v>2059</v>
      </c>
      <c r="V42" s="7"/>
      <c r="W42" s="3">
        <f>'Data Input'!J44</f>
        <v>0</v>
      </c>
      <c r="X42" s="3">
        <f>'Data Input'!K44</f>
        <v>0</v>
      </c>
      <c r="Y42" s="3">
        <f>'Data Input'!L44</f>
        <v>0</v>
      </c>
      <c r="Z42" s="3">
        <f>'Data Input'!M44</f>
        <v>0</v>
      </c>
    </row>
    <row r="43" spans="2:26" ht="15.75" customHeight="1">
      <c r="B43" s="12">
        <v>49125</v>
      </c>
      <c r="C43" s="13" t="s">
        <v>42</v>
      </c>
      <c r="D43" s="14">
        <v>28.035694211710261</v>
      </c>
      <c r="E43" s="14"/>
      <c r="F43" s="53">
        <v>0.2890316</v>
      </c>
      <c r="H43" s="9">
        <f>IF('Data Input'!B45=0,"",'Data Input'!B45)</f>
        <v>2060</v>
      </c>
      <c r="I43" s="3">
        <f ca="1">P99*D144</f>
        <v>0</v>
      </c>
      <c r="J43" s="3">
        <f ca="1">Q99*D145</f>
        <v>0</v>
      </c>
      <c r="K43" s="3">
        <f ca="1">R99*D146</f>
        <v>0</v>
      </c>
      <c r="L43" s="3">
        <f ca="1">S99*D147</f>
        <v>0</v>
      </c>
      <c r="N43" s="9">
        <f>IF('Data Input'!B45=0,"",'Data Input'!B45)</f>
        <v>2060</v>
      </c>
      <c r="O43" s="7"/>
      <c r="P43" s="3">
        <f ca="1">'Data Input'!D45+(I99*Analysis!$J$4)</f>
        <v>0</v>
      </c>
      <c r="Q43" s="3">
        <f ca="1">'Data Input'!E45+(J99*Analysis!$J$4)</f>
        <v>0</v>
      </c>
      <c r="R43" s="3">
        <f ca="1">'Data Input'!F45+(K99*Analysis!$J$4)</f>
        <v>0</v>
      </c>
      <c r="S43" s="3">
        <f ca="1">'Data Input'!G45+(L99*Analysis!$J$4)</f>
        <v>0</v>
      </c>
      <c r="U43" s="9">
        <f>IF('Data Input'!B45=0,"",'Data Input'!B45)</f>
        <v>2060</v>
      </c>
      <c r="V43" s="7"/>
      <c r="W43" s="3">
        <f>'Data Input'!J45</f>
        <v>0</v>
      </c>
      <c r="X43" s="3">
        <f>'Data Input'!K45</f>
        <v>0</v>
      </c>
      <c r="Y43" s="3">
        <f>'Data Input'!L45</f>
        <v>0</v>
      </c>
      <c r="Z43" s="3">
        <f>'Data Input'!M45</f>
        <v>0</v>
      </c>
    </row>
    <row r="44" spans="2:26" ht="15.75" customHeight="1">
      <c r="B44" s="12">
        <v>49217</v>
      </c>
      <c r="C44" s="13" t="s">
        <v>42</v>
      </c>
      <c r="D44" s="14">
        <v>28.206490916906066</v>
      </c>
      <c r="E44" s="14"/>
      <c r="F44" s="53">
        <v>0.29081099999999999</v>
      </c>
      <c r="H44" s="9">
        <f>IF('Data Input'!B46=0,"",'Data Input'!B46)</f>
        <v>2061</v>
      </c>
      <c r="I44" s="3">
        <f ca="1">P100*D148</f>
        <v>0</v>
      </c>
      <c r="J44" s="3">
        <f ca="1">Q100*D149</f>
        <v>0</v>
      </c>
      <c r="K44" s="3">
        <f ca="1">R100*D150</f>
        <v>0</v>
      </c>
      <c r="L44" s="3">
        <f ca="1">S100*D151</f>
        <v>0</v>
      </c>
      <c r="N44" s="9">
        <f>IF('Data Input'!B46=0,"",'Data Input'!B46)</f>
        <v>2061</v>
      </c>
      <c r="O44" s="7"/>
      <c r="P44" s="3">
        <f ca="1">'Data Input'!D46+(I100*Analysis!$J$4)</f>
        <v>0</v>
      </c>
      <c r="Q44" s="3">
        <f ca="1">'Data Input'!E46+(J100*Analysis!$J$4)</f>
        <v>0</v>
      </c>
      <c r="R44" s="3">
        <f ca="1">'Data Input'!F46+(K100*Analysis!$J$4)</f>
        <v>0</v>
      </c>
      <c r="S44" s="3">
        <f ca="1">'Data Input'!G46+(L100*Analysis!$J$4)</f>
        <v>0</v>
      </c>
      <c r="U44" s="9">
        <f>IF('Data Input'!B46=0,"",'Data Input'!B46)</f>
        <v>2061</v>
      </c>
      <c r="V44" s="7"/>
      <c r="W44" s="3">
        <f>'Data Input'!J46</f>
        <v>0</v>
      </c>
      <c r="X44" s="3">
        <f>'Data Input'!K46</f>
        <v>0</v>
      </c>
      <c r="Y44" s="3">
        <f>'Data Input'!L46</f>
        <v>0</v>
      </c>
      <c r="Z44" s="3">
        <f>'Data Input'!M46</f>
        <v>0</v>
      </c>
    </row>
    <row r="45" spans="2:26" ht="15.75" customHeight="1">
      <c r="B45" s="12">
        <v>49309</v>
      </c>
      <c r="C45" s="13" t="s">
        <v>42</v>
      </c>
      <c r="D45" s="14">
        <v>28.378312289852921</v>
      </c>
      <c r="E45" s="14"/>
      <c r="F45" s="53">
        <v>0.29259849999999998</v>
      </c>
      <c r="H45" s="9">
        <f>IF('Data Input'!B47=0,"",'Data Input'!B47)</f>
        <v>2062</v>
      </c>
      <c r="I45" s="3">
        <f ca="1">P101*D152</f>
        <v>0</v>
      </c>
      <c r="J45" s="3">
        <f ca="1">Q101*D153</f>
        <v>0</v>
      </c>
      <c r="K45" s="3">
        <f ca="1">R101*D154</f>
        <v>0</v>
      </c>
      <c r="L45" s="3">
        <f ca="1">S101*D155</f>
        <v>0</v>
      </c>
      <c r="N45" s="9">
        <f>IF('Data Input'!B47=0,"",'Data Input'!B47)</f>
        <v>2062</v>
      </c>
      <c r="O45" s="7"/>
      <c r="P45" s="3">
        <f ca="1">'Data Input'!D47+(I101*Analysis!$J$4)</f>
        <v>0</v>
      </c>
      <c r="Q45" s="3">
        <f ca="1">'Data Input'!E47+(J101*Analysis!$J$4)</f>
        <v>0</v>
      </c>
      <c r="R45" s="3">
        <f ca="1">'Data Input'!F47+(K101*Analysis!$J$4)</f>
        <v>0</v>
      </c>
      <c r="S45" s="3">
        <f ca="1">'Data Input'!G47+(L101*Analysis!$J$4)</f>
        <v>0</v>
      </c>
      <c r="U45" s="9">
        <f>IF('Data Input'!B47=0,"",'Data Input'!B47)</f>
        <v>2062</v>
      </c>
      <c r="V45" s="7"/>
      <c r="W45" s="3">
        <f>'Data Input'!J47</f>
        <v>0</v>
      </c>
      <c r="X45" s="3">
        <f>'Data Input'!K47</f>
        <v>0</v>
      </c>
      <c r="Y45" s="3">
        <f>'Data Input'!L47</f>
        <v>0</v>
      </c>
      <c r="Z45" s="3">
        <f>'Data Input'!M47</f>
        <v>0</v>
      </c>
    </row>
    <row r="46" spans="2:26" ht="15.75" customHeight="1">
      <c r="B46" s="12">
        <v>49399</v>
      </c>
      <c r="C46" s="13" t="s">
        <v>42</v>
      </c>
      <c r="D46" s="14">
        <v>28.551166201705346</v>
      </c>
      <c r="E46" s="14"/>
      <c r="F46" s="53">
        <v>0.29439500000000002</v>
      </c>
      <c r="H46" s="9">
        <f>IF('Data Input'!B48=0,"",'Data Input'!B48)</f>
        <v>2063</v>
      </c>
      <c r="I46" s="3">
        <f ca="1">P102*D156</f>
        <v>0</v>
      </c>
      <c r="J46" s="3">
        <f ca="1">Q102*D157</f>
        <v>0</v>
      </c>
      <c r="K46" s="3">
        <f ca="1">R102*D158</f>
        <v>0</v>
      </c>
      <c r="L46" s="3">
        <f ca="1">S102*D159</f>
        <v>0</v>
      </c>
      <c r="N46" s="9">
        <f>IF('Data Input'!B48=0,"",'Data Input'!B48)</f>
        <v>2063</v>
      </c>
      <c r="O46" s="7"/>
      <c r="P46" s="3">
        <f ca="1">'Data Input'!D48+(I102*Analysis!$J$4)</f>
        <v>0</v>
      </c>
      <c r="Q46" s="3">
        <f ca="1">'Data Input'!E48+(J102*Analysis!$J$4)</f>
        <v>0</v>
      </c>
      <c r="R46" s="3">
        <f ca="1">'Data Input'!F48+(K102*Analysis!$J$4)</f>
        <v>0</v>
      </c>
      <c r="S46" s="3">
        <f ca="1">'Data Input'!G48+(L102*Analysis!$J$4)</f>
        <v>0</v>
      </c>
      <c r="U46" s="9">
        <f>IF('Data Input'!B48=0,"",'Data Input'!B48)</f>
        <v>2063</v>
      </c>
      <c r="V46" s="7"/>
      <c r="W46" s="3">
        <f>'Data Input'!J48</f>
        <v>0</v>
      </c>
      <c r="X46" s="3">
        <f>'Data Input'!K48</f>
        <v>0</v>
      </c>
      <c r="Y46" s="3">
        <f>'Data Input'!L48</f>
        <v>0</v>
      </c>
      <c r="Z46" s="3">
        <f>'Data Input'!M48</f>
        <v>0</v>
      </c>
    </row>
    <row r="47" spans="2:26" ht="15.75" customHeight="1">
      <c r="B47" s="12">
        <v>49490</v>
      </c>
      <c r="C47" s="13" t="s">
        <v>42</v>
      </c>
      <c r="D47" s="14">
        <v>28.725060253216423</v>
      </c>
      <c r="E47" s="14"/>
      <c r="F47" s="53">
        <v>0.29620089999999999</v>
      </c>
      <c r="H47" s="9">
        <f>IF('Data Input'!B49=0,"",'Data Input'!B49)</f>
        <v>2064</v>
      </c>
      <c r="I47" s="3">
        <f ca="1">P103*D160</f>
        <v>0</v>
      </c>
      <c r="J47" s="3">
        <f ca="1">Q103*D161</f>
        <v>0</v>
      </c>
      <c r="K47" s="3">
        <f ca="1">R103*D162</f>
        <v>0</v>
      </c>
      <c r="L47" s="3">
        <f ca="1">S103*D163</f>
        <v>0</v>
      </c>
      <c r="N47" s="9">
        <f>IF('Data Input'!B49=0,"",'Data Input'!B49)</f>
        <v>2064</v>
      </c>
      <c r="O47" s="7"/>
      <c r="P47" s="3">
        <f ca="1">'Data Input'!D49+(I103*Analysis!$J$4)</f>
        <v>0</v>
      </c>
      <c r="Q47" s="3">
        <f ca="1">'Data Input'!E49+(J103*Analysis!$J$4)</f>
        <v>0</v>
      </c>
      <c r="R47" s="3">
        <f ca="1">'Data Input'!F49+(K103*Analysis!$J$4)</f>
        <v>0</v>
      </c>
      <c r="S47" s="3">
        <f ca="1">'Data Input'!G49+(L103*Analysis!$J$4)</f>
        <v>0</v>
      </c>
      <c r="U47" s="9">
        <f>IF('Data Input'!B49=0,"",'Data Input'!B49)</f>
        <v>2064</v>
      </c>
      <c r="V47" s="7"/>
      <c r="W47" s="3">
        <f>'Data Input'!J49</f>
        <v>0</v>
      </c>
      <c r="X47" s="3">
        <f>'Data Input'!K49</f>
        <v>0</v>
      </c>
      <c r="Y47" s="3">
        <f>'Data Input'!L49</f>
        <v>0</v>
      </c>
      <c r="Z47" s="3">
        <f>'Data Input'!M49</f>
        <v>0</v>
      </c>
    </row>
    <row r="48" spans="2:26" ht="15.75" customHeight="1">
      <c r="B48" s="12">
        <v>49582</v>
      </c>
      <c r="C48" s="13" t="s">
        <v>42</v>
      </c>
      <c r="D48" s="14">
        <v>28.900001670285629</v>
      </c>
      <c r="E48" s="14"/>
      <c r="F48" s="53">
        <v>0.29801670000000002</v>
      </c>
      <c r="H48" s="9">
        <f>IF('Data Input'!B50=0,"",'Data Input'!B50)</f>
        <v>2065</v>
      </c>
      <c r="I48" s="3">
        <f ca="1">P104*D164</f>
        <v>0</v>
      </c>
      <c r="J48" s="3">
        <f ca="1">Q104*D165</f>
        <v>0</v>
      </c>
      <c r="K48" s="3">
        <f ca="1">R104*D166</f>
        <v>0</v>
      </c>
      <c r="L48" s="3">
        <f ca="1">S104*D167</f>
        <v>0</v>
      </c>
      <c r="N48" s="9">
        <f>IF('Data Input'!B50=0,"",'Data Input'!B50)</f>
        <v>2065</v>
      </c>
      <c r="O48" s="7"/>
      <c r="P48" s="3">
        <f ca="1">'Data Input'!D50+(I104*Analysis!$J$4)</f>
        <v>0</v>
      </c>
      <c r="Q48" s="3">
        <f ca="1">'Data Input'!E50+(J104*Analysis!$J$4)</f>
        <v>0</v>
      </c>
      <c r="R48" s="3">
        <f ca="1">'Data Input'!F50+(K104*Analysis!$J$4)</f>
        <v>0</v>
      </c>
      <c r="S48" s="3">
        <f ca="1">'Data Input'!G50+(L104*Analysis!$J$4)</f>
        <v>0</v>
      </c>
      <c r="U48" s="9">
        <f>IF('Data Input'!B50=0,"",'Data Input'!B50)</f>
        <v>2065</v>
      </c>
      <c r="V48" s="7"/>
      <c r="W48" s="3">
        <f>'Data Input'!J50</f>
        <v>0</v>
      </c>
      <c r="X48" s="3">
        <f>'Data Input'!K50</f>
        <v>0</v>
      </c>
      <c r="Y48" s="3">
        <f>'Data Input'!L50</f>
        <v>0</v>
      </c>
      <c r="Z48" s="3">
        <f>'Data Input'!M50</f>
        <v>0</v>
      </c>
    </row>
    <row r="49" spans="2:26" ht="15.75" customHeight="1">
      <c r="B49" s="12">
        <v>49674</v>
      </c>
      <c r="C49" s="13" t="s">
        <v>42</v>
      </c>
      <c r="D49" s="14">
        <v>29.075997697786882</v>
      </c>
      <c r="E49" s="14"/>
      <c r="F49" s="53">
        <v>0.29984250000000001</v>
      </c>
      <c r="H49" s="9">
        <f>IF('Data Input'!B51=0,"",'Data Input'!B51)</f>
        <v>2066</v>
      </c>
      <c r="I49" s="3">
        <f ca="1">P105*D168</f>
        <v>0</v>
      </c>
      <c r="J49" s="3">
        <f ca="1">Q105*D169</f>
        <v>0</v>
      </c>
      <c r="K49" s="3">
        <f ca="1">R105*D170</f>
        <v>0</v>
      </c>
      <c r="L49" s="3">
        <f ca="1">S105*D171</f>
        <v>0</v>
      </c>
      <c r="N49" s="9">
        <f>IF('Data Input'!B51=0,"",'Data Input'!B51)</f>
        <v>2066</v>
      </c>
      <c r="O49" s="7"/>
      <c r="P49" s="3">
        <f ca="1">'Data Input'!D51+(I105*Analysis!$J$4)</f>
        <v>0</v>
      </c>
      <c r="Q49" s="3">
        <f ca="1">'Data Input'!E51+(J105*Analysis!$J$4)</f>
        <v>0</v>
      </c>
      <c r="R49" s="3">
        <f ca="1">'Data Input'!F51+(K105*Analysis!$J$4)</f>
        <v>0</v>
      </c>
      <c r="S49" s="3">
        <f ca="1">'Data Input'!G51+(L105*Analysis!$J$4)</f>
        <v>0</v>
      </c>
      <c r="U49" s="9">
        <f>IF('Data Input'!B51=0,"",'Data Input'!B51)</f>
        <v>2066</v>
      </c>
      <c r="V49" s="7"/>
      <c r="W49" s="3">
        <f>'Data Input'!J51</f>
        <v>0</v>
      </c>
      <c r="X49" s="3">
        <f>'Data Input'!K51</f>
        <v>0</v>
      </c>
      <c r="Y49" s="3">
        <f>'Data Input'!L51</f>
        <v>0</v>
      </c>
      <c r="Z49" s="3">
        <f>'Data Input'!M51</f>
        <v>0</v>
      </c>
    </row>
    <row r="50" spans="2:26" ht="15.75" customHeight="1">
      <c r="B50" s="12">
        <v>49765</v>
      </c>
      <c r="C50" s="13" t="s">
        <v>42</v>
      </c>
      <c r="D50" s="14">
        <v>29.25305549988094</v>
      </c>
      <c r="E50" s="14"/>
      <c r="F50" s="53">
        <v>0.30167850000000002</v>
      </c>
      <c r="H50" s="9">
        <f>IF('Data Input'!B52=0,"",'Data Input'!B52)</f>
        <v>2067</v>
      </c>
      <c r="I50" s="3">
        <f ca="1">P106*D172</f>
        <v>0</v>
      </c>
      <c r="J50" s="3">
        <f ca="1">Q106*D173</f>
        <v>0</v>
      </c>
      <c r="K50" s="3">
        <f ca="1">R106*D174</f>
        <v>0</v>
      </c>
      <c r="L50" s="3">
        <f ca="1">S106*D175</f>
        <v>0</v>
      </c>
      <c r="N50" s="9">
        <f>IF('Data Input'!B52=0,"",'Data Input'!B52)</f>
        <v>2067</v>
      </c>
      <c r="O50" s="7"/>
      <c r="P50" s="3">
        <f ca="1">'Data Input'!D52+(I106*Analysis!$J$4)</f>
        <v>0</v>
      </c>
      <c r="Q50" s="3">
        <f ca="1">'Data Input'!E52+(J106*Analysis!$J$4)</f>
        <v>0</v>
      </c>
      <c r="R50" s="3">
        <f ca="1">'Data Input'!F52+(K106*Analysis!$J$4)</f>
        <v>0</v>
      </c>
      <c r="S50" s="3">
        <f ca="1">'Data Input'!G52+(L106*Analysis!$J$4)</f>
        <v>0</v>
      </c>
      <c r="U50" s="9">
        <f>IF('Data Input'!B52=0,"",'Data Input'!B52)</f>
        <v>2067</v>
      </c>
      <c r="V50" s="7"/>
      <c r="W50" s="3">
        <f>'Data Input'!J52</f>
        <v>0</v>
      </c>
      <c r="X50" s="3">
        <f>'Data Input'!K52</f>
        <v>0</v>
      </c>
      <c r="Y50" s="3">
        <f>'Data Input'!L52</f>
        <v>0</v>
      </c>
      <c r="Z50" s="3">
        <f>'Data Input'!M52</f>
        <v>0</v>
      </c>
    </row>
    <row r="51" spans="2:26" ht="15.75" customHeight="1">
      <c r="B51" s="12">
        <v>49856</v>
      </c>
      <c r="C51" s="13" t="s">
        <v>42</v>
      </c>
      <c r="D51" s="14">
        <v>29.431182658686478</v>
      </c>
      <c r="E51" s="14"/>
      <c r="F51" s="53">
        <v>0.30352440000000003</v>
      </c>
      <c r="H51" s="9">
        <f>IF('Data Input'!B53=0,"",'Data Input'!B53)</f>
        <v>2068</v>
      </c>
      <c r="I51" s="3">
        <f ca="1">P107*D176</f>
        <v>0</v>
      </c>
      <c r="J51" s="3">
        <f ca="1">Q107*D177</f>
        <v>0</v>
      </c>
      <c r="K51" s="3">
        <f ca="1">R107*D178</f>
        <v>0</v>
      </c>
      <c r="L51" s="3">
        <f ca="1">S107*D179</f>
        <v>0</v>
      </c>
      <c r="N51" s="9">
        <f>IF('Data Input'!B53=0,"",'Data Input'!B53)</f>
        <v>2068</v>
      </c>
      <c r="O51" s="7"/>
      <c r="P51" s="3">
        <f ca="1">'Data Input'!D53+(I107*Analysis!$J$4)</f>
        <v>0</v>
      </c>
      <c r="Q51" s="3">
        <f ca="1">'Data Input'!E53+(J107*Analysis!$J$4)</f>
        <v>0</v>
      </c>
      <c r="R51" s="3">
        <f ca="1">'Data Input'!F53+(K107*Analysis!$J$4)</f>
        <v>0</v>
      </c>
      <c r="S51" s="3">
        <f ca="1">'Data Input'!G53+(L107*Analysis!$J$4)</f>
        <v>0</v>
      </c>
      <c r="U51" s="9">
        <f>IF('Data Input'!B53=0,"",'Data Input'!B53)</f>
        <v>2068</v>
      </c>
      <c r="V51" s="7"/>
      <c r="W51" s="3">
        <f>'Data Input'!J53</f>
        <v>0</v>
      </c>
      <c r="X51" s="3">
        <f>'Data Input'!K53</f>
        <v>0</v>
      </c>
      <c r="Y51" s="3">
        <f>'Data Input'!L53</f>
        <v>0</v>
      </c>
      <c r="Z51" s="3">
        <f>'Data Input'!M53</f>
        <v>0</v>
      </c>
    </row>
    <row r="52" spans="2:26" ht="15.75" customHeight="1">
      <c r="B52" s="12">
        <v>49948</v>
      </c>
      <c r="C52" s="13" t="s">
        <v>42</v>
      </c>
      <c r="D52" s="14">
        <v>29.610386681161749</v>
      </c>
      <c r="E52" s="14"/>
      <c r="F52" s="53">
        <v>0.3053804</v>
      </c>
      <c r="H52" s="9">
        <f>IF('Data Input'!B54=0,"",'Data Input'!B54)</f>
        <v>2069</v>
      </c>
      <c r="I52" s="3">
        <f ca="1">P108*D180</f>
        <v>0</v>
      </c>
      <c r="J52" s="3">
        <f ca="1">Q108*D181</f>
        <v>0</v>
      </c>
      <c r="K52" s="3">
        <f ca="1">R108*D182</f>
        <v>0</v>
      </c>
      <c r="L52" s="3">
        <f ca="1">S108*D183</f>
        <v>0</v>
      </c>
      <c r="N52" s="9">
        <f>IF('Data Input'!B54=0,"",'Data Input'!B54)</f>
        <v>2069</v>
      </c>
      <c r="O52" s="7"/>
      <c r="P52" s="3">
        <f ca="1">'Data Input'!D54+(I108*Analysis!$J$4)</f>
        <v>0</v>
      </c>
      <c r="Q52" s="3">
        <f ca="1">'Data Input'!E54+(J108*Analysis!$J$4)</f>
        <v>0</v>
      </c>
      <c r="R52" s="3">
        <f ca="1">'Data Input'!F54+(K108*Analysis!$J$4)</f>
        <v>0</v>
      </c>
      <c r="S52" s="3">
        <f ca="1">'Data Input'!G54+(L108*Analysis!$J$4)</f>
        <v>0</v>
      </c>
      <c r="U52" s="9">
        <f>IF('Data Input'!B54=0,"",'Data Input'!B54)</f>
        <v>2069</v>
      </c>
      <c r="V52" s="7"/>
      <c r="W52" s="3">
        <f>'Data Input'!J54</f>
        <v>0</v>
      </c>
      <c r="X52" s="3">
        <f>'Data Input'!K54</f>
        <v>0</v>
      </c>
      <c r="Y52" s="3">
        <f>'Data Input'!L54</f>
        <v>0</v>
      </c>
      <c r="Z52" s="3">
        <f>'Data Input'!M54</f>
        <v>0</v>
      </c>
    </row>
    <row r="53" spans="2:26" ht="15.75" customHeight="1">
      <c r="B53" s="12">
        <v>50040</v>
      </c>
      <c r="C53" s="13" t="s">
        <v>42</v>
      </c>
      <c r="D53" s="14">
        <v>29.790675297867075</v>
      </c>
      <c r="E53" s="14"/>
      <c r="F53" s="53">
        <v>0.30724639999999998</v>
      </c>
      <c r="H53" s="9">
        <f>IF('Data Input'!B55=0,"",'Data Input'!B55)</f>
        <v>2070</v>
      </c>
      <c r="I53" s="3">
        <f ca="1">P109*D184</f>
        <v>0</v>
      </c>
      <c r="J53" s="3">
        <f ca="1">Q109*D185</f>
        <v>0</v>
      </c>
      <c r="K53" s="3">
        <f ca="1">R109*D186</f>
        <v>0</v>
      </c>
      <c r="L53" s="3">
        <f ca="1">S109*D187</f>
        <v>0</v>
      </c>
      <c r="N53" s="9">
        <f>IF('Data Input'!B55=0,"",'Data Input'!B55)</f>
        <v>2070</v>
      </c>
      <c r="O53" s="7"/>
      <c r="P53" s="3">
        <f ca="1">'Data Input'!D55+(I109*Analysis!$J$4)</f>
        <v>0</v>
      </c>
      <c r="Q53" s="3">
        <f ca="1">'Data Input'!E55+(J109*Analysis!$J$4)</f>
        <v>0</v>
      </c>
      <c r="R53" s="3">
        <f ca="1">'Data Input'!F55+(K109*Analysis!$J$4)</f>
        <v>0</v>
      </c>
      <c r="S53" s="3">
        <f ca="1">'Data Input'!G55+(L109*Analysis!$J$4)</f>
        <v>0</v>
      </c>
      <c r="U53" s="9">
        <f>IF('Data Input'!B55=0,"",'Data Input'!B55)</f>
        <v>2070</v>
      </c>
      <c r="V53" s="7"/>
      <c r="W53" s="3">
        <f>'Data Input'!J55</f>
        <v>0</v>
      </c>
      <c r="X53" s="3">
        <f>'Data Input'!K55</f>
        <v>0</v>
      </c>
      <c r="Y53" s="3">
        <f>'Data Input'!L55</f>
        <v>0</v>
      </c>
      <c r="Z53" s="3">
        <f>'Data Input'!M55</f>
        <v>0</v>
      </c>
    </row>
    <row r="54" spans="2:26" ht="15.75" customHeight="1">
      <c r="B54" s="12">
        <v>50130</v>
      </c>
      <c r="C54" s="13" t="s">
        <v>42</v>
      </c>
      <c r="D54" s="14">
        <v>29.972056166646457</v>
      </c>
      <c r="E54" s="14"/>
      <c r="F54" s="53">
        <v>0.30912260000000003</v>
      </c>
      <c r="H54" s="9">
        <f>IF('Data Input'!B56=0,"",'Data Input'!B56)</f>
        <v>2071</v>
      </c>
      <c r="I54" s="3">
        <f ca="1">P110*D188</f>
        <v>0</v>
      </c>
      <c r="J54" s="3">
        <f ca="1">Q110*D189</f>
        <v>0</v>
      </c>
      <c r="K54" s="3">
        <f ca="1">R110*D190</f>
        <v>0</v>
      </c>
      <c r="L54" s="3">
        <f ca="1">S110*D191</f>
        <v>0</v>
      </c>
      <c r="N54" s="9">
        <f>IF('Data Input'!B56=0,"",'Data Input'!B56)</f>
        <v>2071</v>
      </c>
      <c r="O54" s="7"/>
      <c r="P54" s="3">
        <f ca="1">'Data Input'!D56+(I110*Analysis!$J$4)</f>
        <v>0</v>
      </c>
      <c r="Q54" s="3">
        <f ca="1">'Data Input'!E56+(J110*Analysis!$J$4)</f>
        <v>0</v>
      </c>
      <c r="R54" s="3">
        <f ca="1">'Data Input'!F56+(K110*Analysis!$J$4)</f>
        <v>0</v>
      </c>
      <c r="S54" s="3">
        <f ca="1">'Data Input'!G56+(L110*Analysis!$J$4)</f>
        <v>0</v>
      </c>
      <c r="U54" s="9">
        <f>IF('Data Input'!B56=0,"",'Data Input'!B56)</f>
        <v>2071</v>
      </c>
      <c r="V54" s="7"/>
      <c r="W54" s="3">
        <f>'Data Input'!J56</f>
        <v>0</v>
      </c>
      <c r="X54" s="3">
        <f>'Data Input'!K56</f>
        <v>0</v>
      </c>
      <c r="Y54" s="3">
        <f>'Data Input'!L56</f>
        <v>0</v>
      </c>
      <c r="Z54" s="3">
        <f>'Data Input'!M56</f>
        <v>0</v>
      </c>
    </row>
    <row r="55" spans="2:26" ht="15.75" customHeight="1">
      <c r="B55" s="12">
        <v>50221</v>
      </c>
      <c r="C55" s="13" t="s">
        <v>42</v>
      </c>
      <c r="D55" s="14">
        <v>30.154536871430288</v>
      </c>
      <c r="E55" s="14"/>
      <c r="F55" s="53">
        <v>0.31100919999999999</v>
      </c>
      <c r="H55" s="9">
        <f>IF('Data Input'!B57=0,"",'Data Input'!B57)</f>
        <v>2072</v>
      </c>
      <c r="I55" s="3">
        <f ca="1">P111*D192</f>
        <v>0</v>
      </c>
      <c r="J55" s="3">
        <f ca="1">Q111*D193</f>
        <v>0</v>
      </c>
      <c r="K55" s="3">
        <f ca="1">R111*D194</f>
        <v>0</v>
      </c>
      <c r="L55" s="3">
        <f ca="1">S111*D195</f>
        <v>0</v>
      </c>
      <c r="N55" s="9">
        <f>IF('Data Input'!B57=0,"",'Data Input'!B57)</f>
        <v>2072</v>
      </c>
      <c r="O55" s="7"/>
      <c r="P55" s="3">
        <f ca="1">'Data Input'!D57+(I111*Analysis!$J$4)</f>
        <v>0</v>
      </c>
      <c r="Q55" s="3">
        <f ca="1">'Data Input'!E57+(J111*Analysis!$J$4)</f>
        <v>0</v>
      </c>
      <c r="R55" s="3">
        <f ca="1">'Data Input'!F57+(K111*Analysis!$J$4)</f>
        <v>0</v>
      </c>
      <c r="S55" s="3">
        <f ca="1">'Data Input'!G57+(L111*Analysis!$J$4)</f>
        <v>0</v>
      </c>
      <c r="U55" s="9">
        <f>IF('Data Input'!B57=0,"",'Data Input'!B57)</f>
        <v>2072</v>
      </c>
      <c r="V55" s="7"/>
      <c r="W55" s="3">
        <f>'Data Input'!J57</f>
        <v>0</v>
      </c>
      <c r="X55" s="3">
        <f>'Data Input'!K57</f>
        <v>0</v>
      </c>
      <c r="Y55" s="3">
        <f>'Data Input'!L57</f>
        <v>0</v>
      </c>
      <c r="Z55" s="3">
        <f>'Data Input'!M57</f>
        <v>0</v>
      </c>
    </row>
    <row r="56" spans="2:26" ht="15.75" customHeight="1">
      <c r="B56" s="12">
        <v>50313</v>
      </c>
      <c r="C56" s="13" t="s">
        <v>42</v>
      </c>
      <c r="D56" s="14">
        <v>30.338124821018386</v>
      </c>
      <c r="E56" s="14"/>
      <c r="F56" s="53">
        <v>0.31290649999999998</v>
      </c>
      <c r="H56" s="9">
        <f>IF('Data Input'!B58=0,"",'Data Input'!B58)</f>
        <v>2073</v>
      </c>
      <c r="I56" s="3">
        <f ca="1">P112*D196</f>
        <v>0</v>
      </c>
      <c r="J56" s="3">
        <f ca="1">Q112*D197</f>
        <v>0</v>
      </c>
      <c r="K56" s="3">
        <f ca="1">R112*D198</f>
        <v>0</v>
      </c>
      <c r="L56" s="3">
        <f ca="1">S112*D199</f>
        <v>0</v>
      </c>
      <c r="N56" s="9">
        <f>IF('Data Input'!B58=0,"",'Data Input'!B58)</f>
        <v>2073</v>
      </c>
      <c r="O56" s="7"/>
      <c r="P56" s="3">
        <f ca="1">'Data Input'!D58+(I112*Analysis!$J$4)</f>
        <v>0</v>
      </c>
      <c r="Q56" s="3">
        <f ca="1">'Data Input'!E58+(J112*Analysis!$J$4)</f>
        <v>0</v>
      </c>
      <c r="R56" s="3">
        <f ca="1">'Data Input'!F58+(K112*Analysis!$J$4)</f>
        <v>0</v>
      </c>
      <c r="S56" s="3">
        <f ca="1">'Data Input'!G58+(L112*Analysis!$J$4)</f>
        <v>0</v>
      </c>
      <c r="U56" s="9">
        <f>IF('Data Input'!B58=0,"",'Data Input'!B58)</f>
        <v>2073</v>
      </c>
      <c r="V56" s="7"/>
      <c r="W56" s="3">
        <f>'Data Input'!J58</f>
        <v>0</v>
      </c>
      <c r="X56" s="3">
        <f>'Data Input'!K58</f>
        <v>0</v>
      </c>
      <c r="Y56" s="3">
        <f>'Data Input'!L58</f>
        <v>0</v>
      </c>
      <c r="Z56" s="3">
        <f>'Data Input'!M58</f>
        <v>0</v>
      </c>
    </row>
    <row r="57" spans="2:26" ht="15.75" customHeight="1">
      <c r="B57" s="12">
        <v>50405</v>
      </c>
      <c r="C57" s="13" t="s">
        <v>42</v>
      </c>
      <c r="D57" s="14">
        <v>30.522827446196455</v>
      </c>
      <c r="E57" s="14"/>
      <c r="F57" s="53">
        <v>0.3148146</v>
      </c>
      <c r="H57" s="9">
        <f>IF('Data Input'!B59=0,"",'Data Input'!B59)</f>
        <v>2074</v>
      </c>
      <c r="I57" s="3">
        <f ca="1">P113*D200</f>
        <v>0</v>
      </c>
      <c r="J57" s="3">
        <f ca="1">Q113*D201</f>
        <v>0</v>
      </c>
      <c r="K57" s="3">
        <f ca="1">R113*D202</f>
        <v>0</v>
      </c>
      <c r="L57" s="3">
        <f ca="1">S113*D203</f>
        <v>0</v>
      </c>
      <c r="N57" s="9">
        <f>IF('Data Input'!B59=0,"",'Data Input'!B59)</f>
        <v>2074</v>
      </c>
      <c r="O57" s="7"/>
      <c r="P57" s="3">
        <f ca="1">'Data Input'!D59+(I113*Analysis!$J$4)</f>
        <v>0</v>
      </c>
      <c r="Q57" s="3">
        <f ca="1">'Data Input'!E59+(J113*Analysis!$J$4)</f>
        <v>0</v>
      </c>
      <c r="R57" s="3">
        <f ca="1">'Data Input'!F59+(K113*Analysis!$J$4)</f>
        <v>0</v>
      </c>
      <c r="S57" s="3">
        <f ca="1">'Data Input'!G59+(L113*Analysis!$J$4)</f>
        <v>0</v>
      </c>
      <c r="U57" s="9">
        <f>IF('Data Input'!B59=0,"",'Data Input'!B59)</f>
        <v>2074</v>
      </c>
      <c r="V57" s="7"/>
      <c r="W57" s="3">
        <f>'Data Input'!J59</f>
        <v>0</v>
      </c>
      <c r="X57" s="3">
        <f>'Data Input'!K59</f>
        <v>0</v>
      </c>
      <c r="Y57" s="3">
        <f>'Data Input'!L59</f>
        <v>0</v>
      </c>
      <c r="Z57" s="3">
        <f>'Data Input'!M59</f>
        <v>0</v>
      </c>
    </row>
    <row r="58" spans="2:26" ht="15.75" customHeight="1">
      <c r="B58" s="12">
        <v>50495</v>
      </c>
      <c r="C58" s="13" t="s">
        <v>42</v>
      </c>
      <c r="D58" s="14">
        <v>30.708652000098077</v>
      </c>
      <c r="E58" s="14"/>
      <c r="F58" s="53">
        <v>0.31673380000000001</v>
      </c>
      <c r="H58" s="9">
        <f>IF('Data Input'!B60=0,"",'Data Input'!B60)</f>
        <v>2075</v>
      </c>
      <c r="I58" s="3">
        <f ca="1">P114*D204</f>
        <v>0</v>
      </c>
      <c r="J58" s="3">
        <f ca="1">Q114*D205</f>
        <v>0</v>
      </c>
      <c r="K58" s="3">
        <f ca="1">R114*D206</f>
        <v>0</v>
      </c>
      <c r="L58" s="3">
        <f ca="1">S114*D207</f>
        <v>0</v>
      </c>
      <c r="N58" s="9">
        <f>IF('Data Input'!B60=0,"",'Data Input'!B60)</f>
        <v>2075</v>
      </c>
      <c r="O58" s="7"/>
      <c r="P58" s="3">
        <f ca="1">'Data Input'!D60+(I114*Analysis!$J$4)</f>
        <v>0</v>
      </c>
      <c r="Q58" s="3">
        <f ca="1">'Data Input'!E60+(J114*Analysis!$J$4)</f>
        <v>0</v>
      </c>
      <c r="R58" s="3">
        <f ca="1">'Data Input'!F60+(K114*Analysis!$J$4)</f>
        <v>0</v>
      </c>
      <c r="S58" s="3">
        <f ca="1">'Data Input'!G60+(L114*Analysis!$J$4)</f>
        <v>0</v>
      </c>
      <c r="U58" s="9">
        <f>IF('Data Input'!B60=0,"",'Data Input'!B60)</f>
        <v>2075</v>
      </c>
      <c r="V58" s="7"/>
      <c r="W58" s="3">
        <f>'Data Input'!J60</f>
        <v>0</v>
      </c>
      <c r="X58" s="3">
        <f>'Data Input'!K60</f>
        <v>0</v>
      </c>
      <c r="Y58" s="3">
        <f>'Data Input'!L60</f>
        <v>0</v>
      </c>
      <c r="Z58" s="3">
        <f>'Data Input'!M60</f>
        <v>0</v>
      </c>
    </row>
    <row r="59" spans="2:26" ht="15.75" customHeight="1">
      <c r="B59" s="12">
        <v>50586</v>
      </c>
      <c r="C59" s="13" t="s">
        <v>42</v>
      </c>
      <c r="D59" s="14">
        <v>30.895605655279688</v>
      </c>
      <c r="E59" s="14"/>
      <c r="F59" s="53">
        <v>0.31866430000000001</v>
      </c>
      <c r="H59" s="9">
        <f>IF('Data Input'!B61=0,"",'Data Input'!B61)</f>
        <v>2076</v>
      </c>
      <c r="I59" s="3">
        <f ca="1">P115*D208</f>
        <v>0</v>
      </c>
      <c r="J59" s="3">
        <f ca="1">Q115*D209</f>
        <v>0</v>
      </c>
      <c r="K59" s="3">
        <f ca="1">R115*D210</f>
        <v>0</v>
      </c>
      <c r="L59" s="3">
        <f ca="1">S115*D211</f>
        <v>0</v>
      </c>
      <c r="N59" s="9">
        <f>IF('Data Input'!B61=0,"",'Data Input'!B61)</f>
        <v>2076</v>
      </c>
      <c r="O59" s="7"/>
      <c r="P59" s="3">
        <f ca="1">'Data Input'!D61+(I115*Analysis!$J$4)</f>
        <v>0</v>
      </c>
      <c r="Q59" s="3">
        <f ca="1">'Data Input'!E61+(J115*Analysis!$J$4)</f>
        <v>0</v>
      </c>
      <c r="R59" s="3">
        <f ca="1">'Data Input'!F61+(K115*Analysis!$J$4)</f>
        <v>0</v>
      </c>
      <c r="S59" s="3">
        <f ca="1">'Data Input'!G61+(L115*Analysis!$J$4)</f>
        <v>0</v>
      </c>
      <c r="U59" s="9">
        <f>IF('Data Input'!B61=0,"",'Data Input'!B61)</f>
        <v>2076</v>
      </c>
      <c r="V59" s="7"/>
      <c r="W59" s="3">
        <f>'Data Input'!J61</f>
        <v>0</v>
      </c>
      <c r="X59" s="3">
        <f>'Data Input'!K61</f>
        <v>0</v>
      </c>
      <c r="Y59" s="3">
        <f>'Data Input'!L61</f>
        <v>0</v>
      </c>
      <c r="Z59" s="3">
        <f>'Data Input'!M61</f>
        <v>0</v>
      </c>
    </row>
    <row r="60" spans="2:26" ht="15.75" customHeight="1" thickBot="1">
      <c r="B60" s="12">
        <v>50678</v>
      </c>
      <c r="C60" s="13" t="s">
        <v>42</v>
      </c>
      <c r="D60" s="14">
        <v>31.083695602393867</v>
      </c>
      <c r="E60" s="14"/>
      <c r="F60" s="53">
        <v>0.32060620000000001</v>
      </c>
      <c r="H60" s="10">
        <f>IF('Data Input'!B62=0,"",'Data Input'!B62)</f>
        <v>2077</v>
      </c>
      <c r="I60" s="3">
        <f ca="1">P116*D212</f>
        <v>0</v>
      </c>
      <c r="J60" s="3">
        <f ca="1">Q116*D213</f>
        <v>0</v>
      </c>
      <c r="K60" s="3">
        <f ca="1">R116*D214</f>
        <v>0</v>
      </c>
      <c r="L60" s="3">
        <f ca="1">S116*D215</f>
        <v>0</v>
      </c>
      <c r="N60" s="10">
        <f>IF('Data Input'!B62=0,"",'Data Input'!B62)</f>
        <v>2077</v>
      </c>
      <c r="O60" s="7"/>
      <c r="P60" s="3">
        <f ca="1">'Data Input'!D62+(I116*Analysis!$J$4)</f>
        <v>0</v>
      </c>
      <c r="Q60" s="3">
        <f ca="1">'Data Input'!E62+(J116*Analysis!$J$4)</f>
        <v>0</v>
      </c>
      <c r="R60" s="3">
        <f ca="1">'Data Input'!F62+(K116*Analysis!$J$4)</f>
        <v>0</v>
      </c>
      <c r="S60" s="3">
        <f ca="1">'Data Input'!G62+(L116*Analysis!$J$4)</f>
        <v>0</v>
      </c>
      <c r="U60" s="10">
        <f>IF('Data Input'!B62=0,"",'Data Input'!B62)</f>
        <v>2077</v>
      </c>
      <c r="V60" s="7"/>
      <c r="W60" s="3">
        <f>'Data Input'!J62</f>
        <v>0</v>
      </c>
      <c r="X60" s="3">
        <f>'Data Input'!K62</f>
        <v>0</v>
      </c>
      <c r="Y60" s="3">
        <f>'Data Input'!L62</f>
        <v>0</v>
      </c>
      <c r="Z60" s="3">
        <f>'Data Input'!M62</f>
        <v>0</v>
      </c>
    </row>
    <row r="61" spans="2:26" ht="15.75" customHeight="1">
      <c r="B61" s="12">
        <v>50770</v>
      </c>
      <c r="C61" s="13" t="s">
        <v>42</v>
      </c>
      <c r="D61" s="14">
        <v>31.27292895048728</v>
      </c>
      <c r="E61" s="14"/>
      <c r="F61" s="53">
        <v>0.3225597</v>
      </c>
    </row>
    <row r="62" spans="2:26" ht="15.75" customHeight="1" thickBot="1">
      <c r="B62" s="12">
        <v>50860</v>
      </c>
      <c r="C62" s="13" t="s">
        <v>42</v>
      </c>
      <c r="D62" s="14">
        <v>31.463312925657053</v>
      </c>
      <c r="E62" s="14"/>
      <c r="F62" s="53">
        <v>0.3245248</v>
      </c>
      <c r="H62" s="22" t="s">
        <v>17</v>
      </c>
      <c r="I62" s="22"/>
      <c r="N62" s="22" t="s">
        <v>32</v>
      </c>
      <c r="O62" s="22"/>
      <c r="P62" s="22"/>
    </row>
    <row r="63" spans="2:26" ht="15.75" customHeight="1" thickBot="1">
      <c r="B63" s="12">
        <v>50951</v>
      </c>
      <c r="C63" s="13" t="s">
        <v>42</v>
      </c>
      <c r="D63" s="14">
        <v>31.654854672977994</v>
      </c>
      <c r="E63" s="14"/>
      <c r="F63" s="53">
        <v>0.32650170000000001</v>
      </c>
      <c r="H63" s="49"/>
      <c r="I63" s="17" t="s">
        <v>0</v>
      </c>
      <c r="J63" s="17" t="s">
        <v>1</v>
      </c>
      <c r="K63" s="17" t="s">
        <v>2</v>
      </c>
      <c r="L63" s="18" t="s">
        <v>3</v>
      </c>
      <c r="N63" s="49"/>
      <c r="O63" s="4" t="str">
        <f>"Jun 30, "&amp; J1-1</f>
        <v>Jun 30, 2024</v>
      </c>
      <c r="P63" s="17" t="s">
        <v>0</v>
      </c>
      <c r="Q63" s="17" t="s">
        <v>1</v>
      </c>
      <c r="R63" s="17" t="s">
        <v>2</v>
      </c>
      <c r="S63" s="18" t="s">
        <v>3</v>
      </c>
      <c r="X63" s="68"/>
    </row>
    <row r="64" spans="2:26" ht="15.75" customHeight="1">
      <c r="B64" s="12">
        <v>51043</v>
      </c>
      <c r="C64" s="13" t="s">
        <v>42</v>
      </c>
      <c r="D64" s="14">
        <v>31.847561355168573</v>
      </c>
      <c r="E64" s="14"/>
      <c r="F64" s="53">
        <v>0.32849050000000002</v>
      </c>
      <c r="H64" s="8">
        <f>IF('Data Input'!B10=0,"",'Data Input'!B10)</f>
        <v>2025</v>
      </c>
      <c r="I64" s="3">
        <f>I124*F4</f>
        <v>0</v>
      </c>
      <c r="J64" s="3">
        <f>J124*F5</f>
        <v>0</v>
      </c>
      <c r="K64" s="3">
        <f>K124*F6</f>
        <v>0</v>
      </c>
      <c r="L64" s="3">
        <f>L124*F7</f>
        <v>0</v>
      </c>
      <c r="N64" s="8">
        <f>IF('Data Input'!B10=0,"",'Data Input'!B10)</f>
        <v>2025</v>
      </c>
      <c r="O64" s="43">
        <f>+I120</f>
        <v>0</v>
      </c>
      <c r="P64" s="42">
        <f>+IF(J120=0,O64+ROUND((P8/D4),2)+ROUND((W8/D3),2),J120)</f>
        <v>0</v>
      </c>
      <c r="Q64" s="42">
        <f>+IF(K120=0,P64+ROUND((Q8/D5),2)+ROUND((X8/D4),2),K120)</f>
        <v>0</v>
      </c>
      <c r="R64" s="42">
        <f>+IF(L120=0,L120+Q64+ROUND((R8/D6),2)+ROUND((Y8/D5),2),L120)</f>
        <v>0</v>
      </c>
      <c r="S64" s="42">
        <f>+IF(M120=0,M120+R64+ROUND((S8/D7),2)+ROUND((Z8/D6),2),M120)</f>
        <v>0</v>
      </c>
      <c r="U64" s="68"/>
      <c r="X64" s="68"/>
    </row>
    <row r="65" spans="2:22" ht="16.5" customHeight="1">
      <c r="B65" s="12">
        <v>51135</v>
      </c>
      <c r="C65" s="13" t="s">
        <v>42</v>
      </c>
      <c r="D65" s="14">
        <v>32.041440252881422</v>
      </c>
      <c r="E65" s="14"/>
      <c r="F65" s="53">
        <v>0.33049119999999998</v>
      </c>
      <c r="H65" s="9">
        <f>IF('Data Input'!B11=0,"",'Data Input'!B11)</f>
        <v>2026</v>
      </c>
      <c r="I65" s="3">
        <f ca="1">I125*F8</f>
        <v>0</v>
      </c>
      <c r="J65" s="3">
        <f ca="1">J125*F9</f>
        <v>0</v>
      </c>
      <c r="K65" s="3">
        <f ca="1">K125*F10</f>
        <v>0</v>
      </c>
      <c r="L65" s="3">
        <f ca="1">L125*F11</f>
        <v>0</v>
      </c>
      <c r="N65" s="9">
        <f>IF('Data Input'!B11=0,"",'Data Input'!B11)</f>
        <v>2026</v>
      </c>
      <c r="O65" s="7"/>
      <c r="P65" s="3">
        <f ca="1">+S64+ROUND((P9/OFFSET($D$4,(ROW(D4)-3)*4,0))+ROUND((W9/OFFSET($D$3,(ROW(D3)-2)*4,0)),2),2)</f>
        <v>0</v>
      </c>
      <c r="Q65" s="3">
        <f ca="1">+P65+ROUND((Q9/OFFSET($D$5,(ROW(D5)-4)*4,0)),2)+ROUND((X9/OFFSET($D$4,(ROW(D4)-3)*4,0)),2)</f>
        <v>0</v>
      </c>
      <c r="R65" s="3">
        <f ca="1">+Q65+ROUND((R9/OFFSET($D$6,(ROW(D6)-5)*4,0)),2)+ROUND((Y9/OFFSET($D$5,(ROW(D5)-4)*4,0)),2)</f>
        <v>0</v>
      </c>
      <c r="S65" s="3">
        <f ca="1">+R65+ROUND((S9/OFFSET($D$7,(ROW(D7)-6)*4,0)),2)+ROUND((Z9/OFFSET($D$6,(ROW(D6)-5)*4,0)),2)</f>
        <v>0</v>
      </c>
      <c r="V65" s="68"/>
    </row>
    <row r="66" spans="2:22" ht="16.5" customHeight="1">
      <c r="B66" s="12">
        <v>51226</v>
      </c>
      <c r="C66" s="13" t="s">
        <v>42</v>
      </c>
      <c r="D66" s="14">
        <v>32.236498666645112</v>
      </c>
      <c r="E66" s="14"/>
      <c r="F66" s="53">
        <v>0.33250390000000002</v>
      </c>
      <c r="H66" s="9">
        <f>IF('Data Input'!B12=0,"",'Data Input'!B12)</f>
        <v>2027</v>
      </c>
      <c r="I66" s="3">
        <f ca="1">I126*F12</f>
        <v>0</v>
      </c>
      <c r="J66" s="3">
        <f ca="1">J126*F13</f>
        <v>0</v>
      </c>
      <c r="K66" s="3">
        <f ca="1">K126*F14</f>
        <v>0</v>
      </c>
      <c r="L66" s="3">
        <f ca="1">L126*F15</f>
        <v>0</v>
      </c>
      <c r="N66" s="9">
        <f>IF('Data Input'!B12=0,"",'Data Input'!B12)</f>
        <v>2027</v>
      </c>
      <c r="O66" s="7"/>
      <c r="P66" s="3">
        <f t="shared" ref="P66:P116" ca="1" si="0">+S65+ROUND((P10/OFFSET($D$4,(ROW(D5)-3)*4,0))+ROUND((W10/OFFSET($D$3,(ROW(D4)-2)*4,0)),2),2)</f>
        <v>0</v>
      </c>
      <c r="Q66" s="3">
        <f t="shared" ref="Q66:Q116" ca="1" si="1">+P66+ROUND((Q10/OFFSET($D$5,(ROW(D6)-4)*4,0)),2)+ROUND((X10/OFFSET($D$4,(ROW(D5)-3)*4,0)),2)</f>
        <v>0</v>
      </c>
      <c r="R66" s="3">
        <f t="shared" ref="R66:R116" ca="1" si="2">+Q66+ROUND((R10/OFFSET($D$6,(ROW(D7)-5)*4,0)),2)+ROUND((Y10/OFFSET($D$5,(ROW(D6)-4)*4,0)),2)</f>
        <v>0</v>
      </c>
      <c r="S66" s="3">
        <f t="shared" ref="S66:S116" ca="1" si="3">+R66+ROUND((S10/OFFSET($D$7,(ROW(D8)-6)*4,0)),2)+ROUND((Z10/OFFSET($D$6,(ROW(D7)-5)*4,0)),2)</f>
        <v>0</v>
      </c>
      <c r="V66" s="68"/>
    </row>
    <row r="67" spans="2:22" ht="16.5" customHeight="1">
      <c r="B67" s="12">
        <v>51317</v>
      </c>
      <c r="C67" s="13" t="s">
        <v>42</v>
      </c>
      <c r="D67" s="14">
        <v>32.432743817191422</v>
      </c>
      <c r="E67" s="14"/>
      <c r="F67" s="53">
        <v>0.33452880000000002</v>
      </c>
      <c r="H67" s="9">
        <f>IF('Data Input'!B13=0,"",'Data Input'!B13)</f>
        <v>2028</v>
      </c>
      <c r="I67" s="3">
        <f ca="1">I127*F16</f>
        <v>0</v>
      </c>
      <c r="J67" s="3">
        <f ca="1">J127*F17</f>
        <v>0</v>
      </c>
      <c r="K67" s="3">
        <f ca="1">K127*F18</f>
        <v>0</v>
      </c>
      <c r="L67" s="3">
        <f ca="1">L127*F19</f>
        <v>0</v>
      </c>
      <c r="N67" s="9">
        <f>IF('Data Input'!B13=0,"",'Data Input'!B13)</f>
        <v>2028</v>
      </c>
      <c r="O67" s="7"/>
      <c r="P67" s="3">
        <f t="shared" ca="1" si="0"/>
        <v>0</v>
      </c>
      <c r="Q67" s="3">
        <f t="shared" ca="1" si="1"/>
        <v>0</v>
      </c>
      <c r="R67" s="3">
        <f t="shared" ca="1" si="2"/>
        <v>0</v>
      </c>
      <c r="S67" s="3">
        <f t="shared" ca="1" si="3"/>
        <v>0</v>
      </c>
      <c r="V67" s="68"/>
    </row>
    <row r="68" spans="2:22" ht="16.5" customHeight="1">
      <c r="B68" s="12">
        <v>51409</v>
      </c>
      <c r="C68" s="13" t="s">
        <v>42</v>
      </c>
      <c r="D68" s="14">
        <v>32.630182944141481</v>
      </c>
      <c r="E68" s="14"/>
      <c r="F68" s="53">
        <v>0.33656599999999998</v>
      </c>
      <c r="H68" s="9">
        <f>IF('Data Input'!B14=0,"",'Data Input'!B14)</f>
        <v>2029</v>
      </c>
      <c r="I68" s="3">
        <f ca="1">I128*F20</f>
        <v>0</v>
      </c>
      <c r="J68" s="3">
        <f ca="1">J128*F21</f>
        <v>0</v>
      </c>
      <c r="K68" s="3">
        <f ca="1">K128*F22</f>
        <v>0</v>
      </c>
      <c r="L68" s="3">
        <f ca="1">L128*F23</f>
        <v>0</v>
      </c>
      <c r="N68" s="9">
        <f>IF('Data Input'!B14=0,"",'Data Input'!B14)</f>
        <v>2029</v>
      </c>
      <c r="O68" s="7"/>
      <c r="P68" s="3">
        <f t="shared" ca="1" si="0"/>
        <v>0</v>
      </c>
      <c r="Q68" s="3">
        <f t="shared" ca="1" si="1"/>
        <v>0</v>
      </c>
      <c r="R68" s="3">
        <f t="shared" ca="1" si="2"/>
        <v>0</v>
      </c>
      <c r="S68" s="3">
        <f t="shared" ca="1" si="3"/>
        <v>0</v>
      </c>
    </row>
    <row r="69" spans="2:22" ht="16.5" customHeight="1">
      <c r="B69" s="12">
        <v>51501</v>
      </c>
      <c r="C69" s="13" t="s">
        <v>42</v>
      </c>
      <c r="D69" s="14">
        <v>32.828823506316766</v>
      </c>
      <c r="E69" s="14"/>
      <c r="F69" s="53">
        <v>0.33861540000000001</v>
      </c>
      <c r="H69" s="9">
        <f>IF('Data Input'!B15=0,"",'Data Input'!B15)</f>
        <v>2030</v>
      </c>
      <c r="I69" s="3">
        <f ca="1">I129*F24</f>
        <v>0</v>
      </c>
      <c r="J69" s="3">
        <f ca="1">J129*F25</f>
        <v>0</v>
      </c>
      <c r="K69" s="3">
        <f ca="1">K129*F26</f>
        <v>0</v>
      </c>
      <c r="L69" s="3">
        <f ca="1">L129*F27</f>
        <v>0</v>
      </c>
      <c r="N69" s="9">
        <f>IF('Data Input'!B15=0,"",'Data Input'!B15)</f>
        <v>2030</v>
      </c>
      <c r="O69" s="7"/>
      <c r="P69" s="3">
        <f t="shared" ca="1" si="0"/>
        <v>0</v>
      </c>
      <c r="Q69" s="3">
        <f t="shared" ca="1" si="1"/>
        <v>0</v>
      </c>
      <c r="R69" s="3">
        <f t="shared" ca="1" si="2"/>
        <v>0</v>
      </c>
      <c r="S69" s="3">
        <f t="shared" ca="1" si="3"/>
        <v>0</v>
      </c>
    </row>
    <row r="70" spans="2:22" ht="16.5" customHeight="1">
      <c r="B70" s="12">
        <v>51591</v>
      </c>
      <c r="C70" s="13" t="s">
        <v>42</v>
      </c>
      <c r="D70" s="14">
        <v>33.028672885348271</v>
      </c>
      <c r="E70" s="14"/>
      <c r="F70" s="53">
        <v>0.34067720000000001</v>
      </c>
      <c r="H70" s="9">
        <f>IF('Data Input'!B16=0,"",'Data Input'!B16)</f>
        <v>2031</v>
      </c>
      <c r="I70" s="3">
        <f ca="1">I130*F28</f>
        <v>0</v>
      </c>
      <c r="J70" s="3">
        <f ca="1">J130*F29</f>
        <v>0</v>
      </c>
      <c r="K70" s="3">
        <f ca="1">K130*F30</f>
        <v>0</v>
      </c>
      <c r="L70" s="3">
        <f ca="1">L130*F31</f>
        <v>0</v>
      </c>
      <c r="N70" s="9">
        <f>IF('Data Input'!B16=0,"",'Data Input'!B16)</f>
        <v>2031</v>
      </c>
      <c r="O70" s="7"/>
      <c r="P70" s="3">
        <f t="shared" ca="1" si="0"/>
        <v>0</v>
      </c>
      <c r="Q70" s="3">
        <f t="shared" ca="1" si="1"/>
        <v>0</v>
      </c>
      <c r="R70" s="3">
        <f t="shared" ca="1" si="2"/>
        <v>0</v>
      </c>
      <c r="S70" s="3">
        <f t="shared" ca="1" si="3"/>
        <v>0</v>
      </c>
    </row>
    <row r="71" spans="2:22" ht="16.5" customHeight="1">
      <c r="B71" s="12">
        <v>51682</v>
      </c>
      <c r="C71" s="13" t="s">
        <v>42</v>
      </c>
      <c r="D71" s="14">
        <v>33.229738384405529</v>
      </c>
      <c r="E71" s="14"/>
      <c r="F71" s="53">
        <v>0.34275159999999999</v>
      </c>
      <c r="H71" s="9">
        <f>IF('Data Input'!B17=0,"",'Data Input'!B17)</f>
        <v>2032</v>
      </c>
      <c r="I71" s="3">
        <f ca="1">I131*F32</f>
        <v>0</v>
      </c>
      <c r="J71" s="3">
        <f ca="1">J131*F33</f>
        <v>0</v>
      </c>
      <c r="K71" s="3">
        <f ca="1">K131*F34</f>
        <v>0</v>
      </c>
      <c r="L71" s="3">
        <f ca="1">L131*F35</f>
        <v>0</v>
      </c>
      <c r="N71" s="9">
        <f>IF('Data Input'!B17=0,"",'Data Input'!B17)</f>
        <v>2032</v>
      </c>
      <c r="O71" s="7"/>
      <c r="P71" s="3">
        <f t="shared" ca="1" si="0"/>
        <v>0</v>
      </c>
      <c r="Q71" s="3">
        <f t="shared" ca="1" si="1"/>
        <v>0</v>
      </c>
      <c r="R71" s="3">
        <f t="shared" ca="1" si="2"/>
        <v>0</v>
      </c>
      <c r="S71" s="3">
        <f t="shared" ca="1" si="3"/>
        <v>0</v>
      </c>
    </row>
    <row r="72" spans="2:22" ht="16.5" customHeight="1">
      <c r="B72" s="12">
        <v>51774</v>
      </c>
      <c r="C72" s="13" t="s">
        <v>42</v>
      </c>
      <c r="D72" s="14">
        <v>33.432027626904762</v>
      </c>
      <c r="E72" s="14"/>
      <c r="F72" s="53">
        <v>0.34483839999999999</v>
      </c>
      <c r="H72" s="9">
        <f>IF('Data Input'!B18=0,"",'Data Input'!B18)</f>
        <v>2033</v>
      </c>
      <c r="I72" s="3">
        <f ca="1">I132*F36</f>
        <v>0</v>
      </c>
      <c r="J72" s="3">
        <f ca="1">J132*F37</f>
        <v>0</v>
      </c>
      <c r="K72" s="3">
        <f ca="1">K132*F38</f>
        <v>0</v>
      </c>
      <c r="L72" s="3">
        <f ca="1">L132*F39</f>
        <v>0</v>
      </c>
      <c r="N72" s="9">
        <f>IF('Data Input'!B18=0,"",'Data Input'!B18)</f>
        <v>2033</v>
      </c>
      <c r="O72" s="7"/>
      <c r="P72" s="3">
        <f t="shared" ca="1" si="0"/>
        <v>0</v>
      </c>
      <c r="Q72" s="3">
        <f t="shared" ca="1" si="1"/>
        <v>0</v>
      </c>
      <c r="R72" s="3">
        <f t="shared" ca="1" si="2"/>
        <v>0</v>
      </c>
      <c r="S72" s="3">
        <f t="shared" ca="1" si="3"/>
        <v>0</v>
      </c>
    </row>
    <row r="73" spans="2:22" ht="16.5" customHeight="1">
      <c r="B73" s="12">
        <v>51866</v>
      </c>
      <c r="C73" s="13" t="s">
        <v>42</v>
      </c>
      <c r="D73" s="14">
        <v>33.635547961781747</v>
      </c>
      <c r="E73" s="14"/>
      <c r="F73" s="53">
        <v>0.34693800000000002</v>
      </c>
      <c r="H73" s="9">
        <f>IF('Data Input'!B19=0,"",'Data Input'!B19)</f>
        <v>2034</v>
      </c>
      <c r="I73" s="3">
        <f ca="1">I133*F40</f>
        <v>0</v>
      </c>
      <c r="J73" s="3">
        <f ca="1">J133*F41</f>
        <v>0</v>
      </c>
      <c r="K73" s="3">
        <f ca="1">K133*F42</f>
        <v>0</v>
      </c>
      <c r="L73" s="3">
        <f ca="1">L133*F43</f>
        <v>0</v>
      </c>
      <c r="N73" s="9">
        <f>IF('Data Input'!B19=0,"",'Data Input'!B19)</f>
        <v>2034</v>
      </c>
      <c r="O73" s="7"/>
      <c r="P73" s="3">
        <f t="shared" ca="1" si="0"/>
        <v>0</v>
      </c>
      <c r="Q73" s="3">
        <f t="shared" ca="1" si="1"/>
        <v>0</v>
      </c>
      <c r="R73" s="3">
        <f t="shared" ca="1" si="2"/>
        <v>0</v>
      </c>
      <c r="S73" s="3">
        <f t="shared" ca="1" si="3"/>
        <v>0</v>
      </c>
    </row>
    <row r="74" spans="2:22" ht="16.5" customHeight="1">
      <c r="B74" s="12">
        <v>51956</v>
      </c>
      <c r="C74" s="13" t="s">
        <v>42</v>
      </c>
      <c r="D74" s="14">
        <v>33.840306958972477</v>
      </c>
      <c r="E74" s="14"/>
      <c r="F74" s="53">
        <v>0.34905029999999998</v>
      </c>
      <c r="H74" s="9">
        <f>IF('Data Input'!B20=0,"",'Data Input'!B20)</f>
        <v>2035</v>
      </c>
      <c r="I74" s="3">
        <f ca="1">I134*F44</f>
        <v>0</v>
      </c>
      <c r="J74" s="3">
        <f ca="1">J134*F45</f>
        <v>0</v>
      </c>
      <c r="K74" s="3">
        <f ca="1">K134*F46</f>
        <v>0</v>
      </c>
      <c r="L74" s="3">
        <f ca="1">L134*F47</f>
        <v>0</v>
      </c>
      <c r="N74" s="9">
        <f>IF('Data Input'!B20=0,"",'Data Input'!B20)</f>
        <v>2035</v>
      </c>
      <c r="O74" s="7"/>
      <c r="P74" s="3">
        <f t="shared" ca="1" si="0"/>
        <v>0</v>
      </c>
      <c r="Q74" s="3">
        <f t="shared" ca="1" si="1"/>
        <v>0</v>
      </c>
      <c r="R74" s="3">
        <f t="shared" ca="1" si="2"/>
        <v>0</v>
      </c>
      <c r="S74" s="3">
        <f t="shared" ca="1" si="3"/>
        <v>0</v>
      </c>
    </row>
    <row r="75" spans="2:22" ht="16.5" customHeight="1">
      <c r="B75" s="12">
        <v>52047</v>
      </c>
      <c r="C75" s="13" t="s">
        <v>42</v>
      </c>
      <c r="D75" s="14">
        <v>34.046312213051955</v>
      </c>
      <c r="E75" s="14"/>
      <c r="F75" s="53">
        <v>0.35117540000000003</v>
      </c>
      <c r="H75" s="9">
        <f>IF('Data Input'!B21=0,"",'Data Input'!B21)</f>
        <v>2036</v>
      </c>
      <c r="I75" s="3">
        <f ca="1">I135*F48</f>
        <v>0</v>
      </c>
      <c r="J75" s="3">
        <f ca="1">J135*F49</f>
        <v>0</v>
      </c>
      <c r="K75" s="3">
        <f ca="1">K135*F50</f>
        <v>0</v>
      </c>
      <c r="L75" s="3">
        <f ca="1">L135*F51</f>
        <v>0</v>
      </c>
      <c r="N75" s="9">
        <f>IF('Data Input'!B21=0,"",'Data Input'!B21)</f>
        <v>2036</v>
      </c>
      <c r="O75" s="7"/>
      <c r="P75" s="3">
        <f t="shared" ca="1" si="0"/>
        <v>0</v>
      </c>
      <c r="Q75" s="3">
        <f t="shared" ca="1" si="1"/>
        <v>0</v>
      </c>
      <c r="R75" s="3">
        <f t="shared" ca="1" si="2"/>
        <v>0</v>
      </c>
      <c r="S75" s="3">
        <f t="shared" ca="1" si="3"/>
        <v>0</v>
      </c>
    </row>
    <row r="76" spans="2:22" ht="16.5" customHeight="1">
      <c r="B76" s="12">
        <v>52139</v>
      </c>
      <c r="C76" s="13" t="s">
        <v>42</v>
      </c>
      <c r="D76" s="14">
        <v>34.253571343639855</v>
      </c>
      <c r="E76" s="14"/>
      <c r="F76" s="53">
        <v>0.3533134</v>
      </c>
      <c r="H76" s="9">
        <f>IF('Data Input'!B22=0,"",'Data Input'!B22)</f>
        <v>2037</v>
      </c>
      <c r="I76" s="3">
        <f ca="1">I136*F52</f>
        <v>0</v>
      </c>
      <c r="J76" s="3">
        <f ca="1">J136*F53</f>
        <v>0</v>
      </c>
      <c r="K76" s="3">
        <f ca="1">K136*F54</f>
        <v>0</v>
      </c>
      <c r="L76" s="3">
        <f ca="1">L136*F55</f>
        <v>0</v>
      </c>
      <c r="N76" s="9">
        <f>IF('Data Input'!B22=0,"",'Data Input'!B22)</f>
        <v>2037</v>
      </c>
      <c r="O76" s="7"/>
      <c r="P76" s="3">
        <f t="shared" ca="1" si="0"/>
        <v>0</v>
      </c>
      <c r="Q76" s="3">
        <f t="shared" ca="1" si="1"/>
        <v>0</v>
      </c>
      <c r="R76" s="3">
        <f t="shared" ca="1" si="2"/>
        <v>0</v>
      </c>
      <c r="S76" s="3">
        <f t="shared" ca="1" si="3"/>
        <v>0</v>
      </c>
    </row>
    <row r="77" spans="2:22" ht="16.5" customHeight="1">
      <c r="B77" s="12">
        <v>52231</v>
      </c>
      <c r="C77" s="13" t="s">
        <v>42</v>
      </c>
      <c r="D77" s="14">
        <v>34.462091995812884</v>
      </c>
      <c r="E77" s="14"/>
      <c r="F77" s="53">
        <v>0.35546440000000001</v>
      </c>
      <c r="H77" s="9">
        <f>IF('Data Input'!B23=0,"",'Data Input'!B23)</f>
        <v>2038</v>
      </c>
      <c r="I77" s="3">
        <f ca="1">I137*F56</f>
        <v>0</v>
      </c>
      <c r="J77" s="3">
        <f ca="1">J137*F57</f>
        <v>0</v>
      </c>
      <c r="K77" s="3">
        <f ca="1">K137*F58</f>
        <v>0</v>
      </c>
      <c r="L77" s="3">
        <f ca="1">L137*F59</f>
        <v>0</v>
      </c>
      <c r="N77" s="9">
        <f>IF('Data Input'!B23=0,"",'Data Input'!B23)</f>
        <v>2038</v>
      </c>
      <c r="O77" s="7"/>
      <c r="P77" s="3">
        <f t="shared" ca="1" si="0"/>
        <v>0</v>
      </c>
      <c r="Q77" s="3">
        <f t="shared" ca="1" si="1"/>
        <v>0</v>
      </c>
      <c r="R77" s="3">
        <f t="shared" ca="1" si="2"/>
        <v>0</v>
      </c>
      <c r="S77" s="3">
        <f t="shared" ca="1" si="3"/>
        <v>0</v>
      </c>
    </row>
    <row r="78" spans="2:22" ht="16.5" customHeight="1">
      <c r="B78" s="12">
        <v>52321</v>
      </c>
      <c r="C78" s="13" t="s">
        <v>42</v>
      </c>
      <c r="D78" s="14">
        <v>34.671881940523939</v>
      </c>
      <c r="E78" s="14"/>
      <c r="F78" s="53">
        <v>0.35762840000000001</v>
      </c>
      <c r="H78" s="9">
        <f>IF('Data Input'!B24=0,"",'Data Input'!B24)</f>
        <v>2039</v>
      </c>
      <c r="I78" s="3">
        <f ca="1">I138*F60</f>
        <v>0</v>
      </c>
      <c r="J78" s="3">
        <f ca="1">J138*F61</f>
        <v>0</v>
      </c>
      <c r="K78" s="3">
        <f ca="1">K138*F62</f>
        <v>0</v>
      </c>
      <c r="L78" s="3">
        <f ca="1">L138*F63</f>
        <v>0</v>
      </c>
      <c r="N78" s="9">
        <f>IF('Data Input'!B24=0,"",'Data Input'!B24)</f>
        <v>2039</v>
      </c>
      <c r="O78" s="7"/>
      <c r="P78" s="3">
        <f t="shared" ca="1" si="0"/>
        <v>0</v>
      </c>
      <c r="Q78" s="3">
        <f t="shared" ca="1" si="1"/>
        <v>0</v>
      </c>
      <c r="R78" s="3">
        <f t="shared" ca="1" si="2"/>
        <v>0</v>
      </c>
      <c r="S78" s="3">
        <f t="shared" ca="1" si="3"/>
        <v>0</v>
      </c>
    </row>
    <row r="79" spans="2:22" ht="16.5" customHeight="1">
      <c r="B79" s="12">
        <v>52412</v>
      </c>
      <c r="C79" s="13" t="s">
        <v>42</v>
      </c>
      <c r="D79" s="14">
        <v>34.882948876674661</v>
      </c>
      <c r="E79" s="14"/>
      <c r="F79" s="53">
        <v>0.3598056</v>
      </c>
      <c r="H79" s="9">
        <f>IF('Data Input'!B25=0,"",'Data Input'!B25)</f>
        <v>2040</v>
      </c>
      <c r="I79" s="3">
        <f ca="1">I139*F64</f>
        <v>0</v>
      </c>
      <c r="J79" s="3">
        <f ca="1">J139*F65</f>
        <v>0</v>
      </c>
      <c r="K79" s="3">
        <f ca="1">K139*F66</f>
        <v>0</v>
      </c>
      <c r="L79" s="3">
        <f ca="1">L139*F67</f>
        <v>0</v>
      </c>
      <c r="N79" s="9">
        <f>IF('Data Input'!B25=0,"",'Data Input'!B25)</f>
        <v>2040</v>
      </c>
      <c r="O79" s="7"/>
      <c r="P79" s="3">
        <f t="shared" ca="1" si="0"/>
        <v>0</v>
      </c>
      <c r="Q79" s="3">
        <f t="shared" ca="1" si="1"/>
        <v>0</v>
      </c>
      <c r="R79" s="3">
        <f t="shared" ca="1" si="2"/>
        <v>0</v>
      </c>
      <c r="S79" s="3">
        <f t="shared" ca="1" si="3"/>
        <v>0</v>
      </c>
    </row>
    <row r="80" spans="2:22" ht="16.5" customHeight="1">
      <c r="B80" s="12">
        <v>52504</v>
      </c>
      <c r="C80" s="13" t="s">
        <v>42</v>
      </c>
      <c r="D80" s="14">
        <v>35.095300529929105</v>
      </c>
      <c r="E80" s="14"/>
      <c r="F80" s="53">
        <v>0.36199609999999999</v>
      </c>
      <c r="H80" s="9">
        <f>IF('Data Input'!B26=0,"",'Data Input'!B26)</f>
        <v>2041</v>
      </c>
      <c r="I80" s="3">
        <f ca="1">I140*F68</f>
        <v>0</v>
      </c>
      <c r="J80" s="3">
        <f ca="1">J140*F69</f>
        <v>0</v>
      </c>
      <c r="K80" s="3">
        <f ca="1">K140*F70</f>
        <v>0</v>
      </c>
      <c r="L80" s="3">
        <f ca="1">L140*F71</f>
        <v>0</v>
      </c>
      <c r="N80" s="9">
        <f>IF('Data Input'!B26=0,"",'Data Input'!B26)</f>
        <v>2041</v>
      </c>
      <c r="O80" s="7"/>
      <c r="P80" s="3">
        <f t="shared" ca="1" si="0"/>
        <v>0</v>
      </c>
      <c r="Q80" s="3">
        <f t="shared" ca="1" si="1"/>
        <v>0</v>
      </c>
      <c r="R80" s="3">
        <f t="shared" ca="1" si="2"/>
        <v>0</v>
      </c>
      <c r="S80" s="3">
        <f t="shared" ca="1" si="3"/>
        <v>0</v>
      </c>
    </row>
    <row r="81" spans="2:19" ht="16.5" customHeight="1">
      <c r="B81" s="12">
        <v>52596</v>
      </c>
      <c r="C81" s="13" t="s">
        <v>42</v>
      </c>
      <c r="D81" s="14">
        <v>35.308944853154387</v>
      </c>
      <c r="E81" s="14"/>
      <c r="F81" s="53">
        <v>0.36419980000000002</v>
      </c>
      <c r="H81" s="9">
        <f>IF('Data Input'!B27=0,"",'Data Input'!B27)</f>
        <v>2042</v>
      </c>
      <c r="I81" s="3">
        <f ca="1">I141*F72</f>
        <v>0</v>
      </c>
      <c r="J81" s="3">
        <f ca="1">J141*F73</f>
        <v>0</v>
      </c>
      <c r="K81" s="3">
        <f ca="1">K141*F74</f>
        <v>0</v>
      </c>
      <c r="L81" s="3">
        <f ca="1">L141*F75</f>
        <v>0</v>
      </c>
      <c r="N81" s="9">
        <f>IF('Data Input'!B27=0,"",'Data Input'!B27)</f>
        <v>2042</v>
      </c>
      <c r="O81" s="7"/>
      <c r="P81" s="3">
        <f t="shared" ca="1" si="0"/>
        <v>0</v>
      </c>
      <c r="Q81" s="3">
        <f t="shared" ca="1" si="1"/>
        <v>0</v>
      </c>
      <c r="R81" s="3">
        <f t="shared" ca="1" si="2"/>
        <v>0</v>
      </c>
      <c r="S81" s="3">
        <f t="shared" ca="1" si="3"/>
        <v>0</v>
      </c>
    </row>
    <row r="82" spans="2:19" ht="15.75" customHeight="1">
      <c r="B82" s="12">
        <v>52687</v>
      </c>
      <c r="C82" s="13" t="s">
        <v>42</v>
      </c>
      <c r="D82" s="14">
        <v>35.523889630161577</v>
      </c>
      <c r="E82" s="14"/>
      <c r="F82" s="53">
        <v>0.36641699999999999</v>
      </c>
      <c r="H82" s="9">
        <f>IF('Data Input'!B28=0,"",'Data Input'!B28)</f>
        <v>2043</v>
      </c>
      <c r="I82" s="3">
        <f ca="1">I142*F76</f>
        <v>0</v>
      </c>
      <c r="J82" s="3">
        <f ca="1">J142*F77</f>
        <v>0</v>
      </c>
      <c r="K82" s="3">
        <f ca="1">K142*F78</f>
        <v>0</v>
      </c>
      <c r="L82" s="3">
        <f ca="1">L142*F79</f>
        <v>0</v>
      </c>
      <c r="N82" s="9">
        <f>IF('Data Input'!B28=0,"",'Data Input'!B28)</f>
        <v>2043</v>
      </c>
      <c r="O82" s="7"/>
      <c r="P82" s="3">
        <f t="shared" ca="1" si="0"/>
        <v>0</v>
      </c>
      <c r="Q82" s="3">
        <f t="shared" ca="1" si="1"/>
        <v>0</v>
      </c>
      <c r="R82" s="3">
        <f t="shared" ca="1" si="2"/>
        <v>0</v>
      </c>
      <c r="S82" s="3">
        <f t="shared" ca="1" si="3"/>
        <v>0</v>
      </c>
    </row>
    <row r="83" spans="2:19" ht="15.75" customHeight="1">
      <c r="B83" s="12">
        <v>52778</v>
      </c>
      <c r="C83" s="13" t="s">
        <v>42</v>
      </c>
      <c r="D83" s="14">
        <v>35.740142872922185</v>
      </c>
      <c r="E83" s="14"/>
      <c r="F83" s="53">
        <v>0.36864760000000002</v>
      </c>
      <c r="H83" s="9">
        <f>IF('Data Input'!B29=0,"",'Data Input'!B29)</f>
        <v>2044</v>
      </c>
      <c r="I83" s="3">
        <f ca="1">I143*F80</f>
        <v>0</v>
      </c>
      <c r="J83" s="3">
        <f ca="1">J143*F81</f>
        <v>0</v>
      </c>
      <c r="K83" s="3">
        <f ca="1">K143*F82</f>
        <v>0</v>
      </c>
      <c r="L83" s="3">
        <f ca="1">L143*F83</f>
        <v>0</v>
      </c>
      <c r="N83" s="9">
        <f>IF('Data Input'!B29=0,"",'Data Input'!B29)</f>
        <v>2044</v>
      </c>
      <c r="O83" s="7"/>
      <c r="P83" s="3">
        <f t="shared" ca="1" si="0"/>
        <v>0</v>
      </c>
      <c r="Q83" s="3">
        <f t="shared" ca="1" si="1"/>
        <v>0</v>
      </c>
      <c r="R83" s="3">
        <f t="shared" ca="1" si="2"/>
        <v>0</v>
      </c>
      <c r="S83" s="3">
        <f t="shared" ca="1" si="3"/>
        <v>0</v>
      </c>
    </row>
    <row r="84" spans="2:19" ht="15.75" customHeight="1">
      <c r="B84" s="12">
        <v>52870</v>
      </c>
      <c r="C84" s="13" t="s">
        <v>42</v>
      </c>
      <c r="D84" s="14">
        <v>35.95771242532485</v>
      </c>
      <c r="E84" s="14"/>
      <c r="F84" s="53">
        <v>0.3708919</v>
      </c>
      <c r="H84" s="9">
        <f>IF('Data Input'!B30=0,"",'Data Input'!B30)</f>
        <v>2045</v>
      </c>
      <c r="I84" s="3">
        <f ca="1">I144*F84</f>
        <v>0</v>
      </c>
      <c r="J84" s="3">
        <f ca="1">J144*F85</f>
        <v>0</v>
      </c>
      <c r="K84" s="3">
        <f ca="1">K144*F86</f>
        <v>0</v>
      </c>
      <c r="L84" s="3">
        <f ca="1">L144*F87</f>
        <v>0</v>
      </c>
      <c r="N84" s="9">
        <f>IF('Data Input'!B30=0,"",'Data Input'!B30)</f>
        <v>2045</v>
      </c>
      <c r="O84" s="7"/>
      <c r="P84" s="3">
        <f t="shared" ca="1" si="0"/>
        <v>0</v>
      </c>
      <c r="Q84" s="3">
        <f t="shared" ca="1" si="1"/>
        <v>0</v>
      </c>
      <c r="R84" s="3">
        <f t="shared" ca="1" si="2"/>
        <v>0</v>
      </c>
      <c r="S84" s="3">
        <f t="shared" ca="1" si="3"/>
        <v>0</v>
      </c>
    </row>
    <row r="85" spans="2:19" ht="15.75" customHeight="1">
      <c r="B85" s="12">
        <v>52962</v>
      </c>
      <c r="C85" s="13" t="s">
        <v>42</v>
      </c>
      <c r="D85" s="14">
        <v>36.176606460407825</v>
      </c>
      <c r="E85" s="14"/>
      <c r="F85" s="53">
        <v>0.37314969999999997</v>
      </c>
      <c r="H85" s="9">
        <f>IF('Data Input'!B31=0,"",'Data Input'!B31)</f>
        <v>2046</v>
      </c>
      <c r="I85" s="3">
        <f ca="1">I145*F88</f>
        <v>0</v>
      </c>
      <c r="J85" s="3">
        <f ca="1">J145*F89</f>
        <v>0</v>
      </c>
      <c r="K85" s="3">
        <f ca="1">K145*F90</f>
        <v>0</v>
      </c>
      <c r="L85" s="3">
        <f ca="1">L145*F91</f>
        <v>0</v>
      </c>
      <c r="N85" s="9">
        <f>IF('Data Input'!B31=0,"",'Data Input'!B31)</f>
        <v>2046</v>
      </c>
      <c r="O85" s="7"/>
      <c r="P85" s="3">
        <f t="shared" ca="1" si="0"/>
        <v>0</v>
      </c>
      <c r="Q85" s="3">
        <f t="shared" ca="1" si="1"/>
        <v>0</v>
      </c>
      <c r="R85" s="3">
        <f t="shared" ca="1" si="2"/>
        <v>0</v>
      </c>
      <c r="S85" s="3">
        <f t="shared" ca="1" si="3"/>
        <v>0</v>
      </c>
    </row>
    <row r="86" spans="2:19" ht="15.75" customHeight="1">
      <c r="B86" s="12">
        <v>53052</v>
      </c>
      <c r="C86" s="13" t="s">
        <v>42</v>
      </c>
      <c r="D86" s="14">
        <v>36.396832985778438</v>
      </c>
      <c r="E86" s="14"/>
      <c r="F86" s="53">
        <v>0.37542130000000001</v>
      </c>
      <c r="H86" s="9">
        <f>IF('Data Input'!B32=0,"",'Data Input'!B32)</f>
        <v>2047</v>
      </c>
      <c r="I86" s="3">
        <f ca="1">I146*F92</f>
        <v>0</v>
      </c>
      <c r="J86" s="3">
        <f ca="1">J146*F93</f>
        <v>0</v>
      </c>
      <c r="K86" s="3">
        <f ca="1">K146*F94</f>
        <v>0</v>
      </c>
      <c r="L86" s="3">
        <f ca="1">L146*F95</f>
        <v>0</v>
      </c>
      <c r="N86" s="9">
        <f>IF('Data Input'!B32=0,"",'Data Input'!B32)</f>
        <v>2047</v>
      </c>
      <c r="O86" s="7"/>
      <c r="P86" s="3">
        <f t="shared" ca="1" si="0"/>
        <v>0</v>
      </c>
      <c r="Q86" s="3">
        <f t="shared" ca="1" si="1"/>
        <v>0</v>
      </c>
      <c r="R86" s="3">
        <f t="shared" ca="1" si="2"/>
        <v>0</v>
      </c>
      <c r="S86" s="3">
        <f t="shared" ca="1" si="3"/>
        <v>0</v>
      </c>
    </row>
    <row r="87" spans="2:19" ht="15.75" customHeight="1">
      <c r="B87" s="12">
        <v>53143</v>
      </c>
      <c r="C87" s="13" t="s">
        <v>42</v>
      </c>
      <c r="D87" s="14">
        <v>36.618400040889277</v>
      </c>
      <c r="E87" s="14"/>
      <c r="F87" s="53">
        <v>0.37770680000000001</v>
      </c>
      <c r="H87" s="9">
        <f>IF('Data Input'!B33=0,"",'Data Input'!B33)</f>
        <v>2048</v>
      </c>
      <c r="I87" s="3">
        <f ca="1">I147*F96</f>
        <v>0</v>
      </c>
      <c r="J87" s="3">
        <f ca="1">J147*F97</f>
        <v>0</v>
      </c>
      <c r="K87" s="3">
        <f ca="1">K147*F98</f>
        <v>0</v>
      </c>
      <c r="L87" s="3">
        <f ca="1">L147*F99</f>
        <v>0</v>
      </c>
      <c r="N87" s="9">
        <f>IF('Data Input'!B33=0,"",'Data Input'!B33)</f>
        <v>2048</v>
      </c>
      <c r="O87" s="7"/>
      <c r="P87" s="3">
        <f t="shared" ca="1" si="0"/>
        <v>0</v>
      </c>
      <c r="Q87" s="3">
        <f t="shared" ca="1" si="1"/>
        <v>0</v>
      </c>
      <c r="R87" s="3">
        <f t="shared" ca="1" si="2"/>
        <v>0</v>
      </c>
      <c r="S87" s="3">
        <f t="shared" ca="1" si="3"/>
        <v>0</v>
      </c>
    </row>
    <row r="88" spans="2:19" ht="15.75" customHeight="1">
      <c r="B88" s="12">
        <v>53235</v>
      </c>
      <c r="C88" s="13" t="s">
        <v>42</v>
      </c>
      <c r="D88" s="14">
        <v>36.841315897562517</v>
      </c>
      <c r="E88" s="14"/>
      <c r="F88" s="53">
        <v>0.38000610000000001</v>
      </c>
      <c r="H88" s="9">
        <f>IF('Data Input'!B34=0,"",'Data Input'!B34)</f>
        <v>2049</v>
      </c>
      <c r="I88" s="3">
        <f ca="1">I148*F100</f>
        <v>0</v>
      </c>
      <c r="J88" s="3">
        <f ca="1">J148*F101</f>
        <v>0</v>
      </c>
      <c r="K88" s="3">
        <f ca="1">K148*F102</f>
        <v>0</v>
      </c>
      <c r="L88" s="3">
        <f ca="1">L148*F103</f>
        <v>0</v>
      </c>
      <c r="N88" s="9">
        <f>IF('Data Input'!B34=0,"",'Data Input'!B34)</f>
        <v>2049</v>
      </c>
      <c r="O88" s="7"/>
      <c r="P88" s="3">
        <f t="shared" ca="1" si="0"/>
        <v>0</v>
      </c>
      <c r="Q88" s="3">
        <f t="shared" ca="1" si="1"/>
        <v>0</v>
      </c>
      <c r="R88" s="3">
        <f t="shared" ca="1" si="2"/>
        <v>0</v>
      </c>
      <c r="S88" s="3">
        <f t="shared" ca="1" si="3"/>
        <v>0</v>
      </c>
    </row>
    <row r="89" spans="2:19" ht="15.75" customHeight="1">
      <c r="B89" s="12">
        <v>53327</v>
      </c>
      <c r="C89" s="13" t="s">
        <v>42</v>
      </c>
      <c r="D89" s="14">
        <v>37.065588763815882</v>
      </c>
      <c r="E89" s="14"/>
      <c r="F89" s="53">
        <v>0.38231939999999998</v>
      </c>
      <c r="H89" s="9">
        <f>IF('Data Input'!B35=0,"",'Data Input'!B35)</f>
        <v>2050</v>
      </c>
      <c r="I89" s="3">
        <f ca="1">I149*F104</f>
        <v>0</v>
      </c>
      <c r="J89" s="3">
        <f ca="1">J149*F105</f>
        <v>0</v>
      </c>
      <c r="K89" s="3">
        <f ca="1">K149*F106</f>
        <v>0</v>
      </c>
      <c r="L89" s="3">
        <f ca="1">L149*F107</f>
        <v>0</v>
      </c>
      <c r="N89" s="9">
        <f>IF('Data Input'!B35=0,"",'Data Input'!B35)</f>
        <v>2050</v>
      </c>
      <c r="O89" s="7"/>
      <c r="P89" s="3">
        <f t="shared" ca="1" si="0"/>
        <v>0</v>
      </c>
      <c r="Q89" s="3">
        <f t="shared" ca="1" si="1"/>
        <v>0</v>
      </c>
      <c r="R89" s="3">
        <f t="shared" ca="1" si="2"/>
        <v>0</v>
      </c>
      <c r="S89" s="3">
        <f t="shared" ca="1" si="3"/>
        <v>0</v>
      </c>
    </row>
    <row r="90" spans="2:19" ht="15.75" customHeight="1">
      <c r="B90" s="12">
        <v>53417</v>
      </c>
      <c r="C90" s="13" t="s">
        <v>42</v>
      </c>
      <c r="D90" s="14">
        <v>37.291226882812111</v>
      </c>
      <c r="E90" s="14"/>
      <c r="F90" s="53">
        <v>0.38464680000000001</v>
      </c>
      <c r="H90" s="9">
        <f>IF('Data Input'!B36=0,"",'Data Input'!B36)</f>
        <v>2051</v>
      </c>
      <c r="I90" s="3">
        <f ca="1">I150*F108</f>
        <v>0</v>
      </c>
      <c r="J90" s="3">
        <f ca="1">J150*F109</f>
        <v>0</v>
      </c>
      <c r="K90" s="3">
        <f ca="1">K150*F110</f>
        <v>0</v>
      </c>
      <c r="L90" s="3">
        <f ca="1">L150*F111</f>
        <v>0</v>
      </c>
      <c r="N90" s="9">
        <f>IF('Data Input'!B36=0,"",'Data Input'!B36)</f>
        <v>2051</v>
      </c>
      <c r="O90" s="7"/>
      <c r="P90" s="3">
        <f t="shared" ca="1" si="0"/>
        <v>0</v>
      </c>
      <c r="Q90" s="3">
        <f t="shared" ca="1" si="1"/>
        <v>0</v>
      </c>
      <c r="R90" s="3">
        <f t="shared" ca="1" si="2"/>
        <v>0</v>
      </c>
      <c r="S90" s="3">
        <f t="shared" ca="1" si="3"/>
        <v>0</v>
      </c>
    </row>
    <row r="91" spans="2:19" ht="15.75" customHeight="1">
      <c r="B91" s="12">
        <v>53508</v>
      </c>
      <c r="C91" s="13" t="s">
        <v>42</v>
      </c>
      <c r="D91" s="14">
        <v>37.518238533437611</v>
      </c>
      <c r="E91" s="14"/>
      <c r="F91" s="53">
        <v>0.38698840000000001</v>
      </c>
      <c r="H91" s="9">
        <f>IF('Data Input'!B37=0,"",'Data Input'!B37)</f>
        <v>2052</v>
      </c>
      <c r="I91" s="3">
        <f ca="1">I151*F112</f>
        <v>0</v>
      </c>
      <c r="J91" s="3">
        <f ca="1">J151*F113</f>
        <v>0</v>
      </c>
      <c r="K91" s="3">
        <f ca="1">K151*F114</f>
        <v>0</v>
      </c>
      <c r="L91" s="3">
        <f ca="1">L151*F115</f>
        <v>0</v>
      </c>
      <c r="N91" s="9">
        <f>IF('Data Input'!B37=0,"",'Data Input'!B37)</f>
        <v>2052</v>
      </c>
      <c r="O91" s="7"/>
      <c r="P91" s="3">
        <f t="shared" ca="1" si="0"/>
        <v>0</v>
      </c>
      <c r="Q91" s="3">
        <f t="shared" ca="1" si="1"/>
        <v>0</v>
      </c>
      <c r="R91" s="3">
        <f t="shared" ca="1" si="2"/>
        <v>0</v>
      </c>
      <c r="S91" s="3">
        <f t="shared" ca="1" si="3"/>
        <v>0</v>
      </c>
    </row>
    <row r="92" spans="2:19" ht="15.75" customHeight="1">
      <c r="B92" s="12">
        <v>53600</v>
      </c>
      <c r="C92" s="13" t="s">
        <v>42</v>
      </c>
      <c r="D92" s="14">
        <v>37.74663213089066</v>
      </c>
      <c r="E92" s="14"/>
      <c r="F92" s="53">
        <v>0.38934419999999997</v>
      </c>
      <c r="H92" s="9">
        <f>IF('Data Input'!B38=0,"",'Data Input'!B38)</f>
        <v>2053</v>
      </c>
      <c r="I92" s="3">
        <f ca="1">I152*F116</f>
        <v>0</v>
      </c>
      <c r="J92" s="3">
        <f ca="1">J152*F117</f>
        <v>0</v>
      </c>
      <c r="K92" s="3">
        <f ca="1">K152*F118</f>
        <v>0</v>
      </c>
      <c r="L92" s="3">
        <f ca="1">L152*F119</f>
        <v>0</v>
      </c>
      <c r="N92" s="9">
        <f>IF('Data Input'!B38=0,"",'Data Input'!B38)</f>
        <v>2053</v>
      </c>
      <c r="O92" s="7"/>
      <c r="P92" s="3">
        <f t="shared" ca="1" si="0"/>
        <v>0</v>
      </c>
      <c r="Q92" s="3">
        <f t="shared" ca="1" si="1"/>
        <v>0</v>
      </c>
      <c r="R92" s="3">
        <f t="shared" ca="1" si="2"/>
        <v>0</v>
      </c>
      <c r="S92" s="3">
        <f t="shared" ca="1" si="3"/>
        <v>0</v>
      </c>
    </row>
    <row r="93" spans="2:19" ht="15.75" customHeight="1">
      <c r="B93" s="12">
        <v>53692</v>
      </c>
      <c r="C93" s="13" t="s">
        <v>42</v>
      </c>
      <c r="D93" s="14">
        <v>37.976416028925776</v>
      </c>
      <c r="E93" s="14"/>
      <c r="F93" s="53">
        <v>0.39171440000000002</v>
      </c>
      <c r="H93" s="9">
        <f>IF('Data Input'!B39=0,"",'Data Input'!B39)</f>
        <v>2054</v>
      </c>
      <c r="I93" s="3">
        <f ca="1">I153*F120</f>
        <v>0</v>
      </c>
      <c r="J93" s="3">
        <f ca="1">J153*F121</f>
        <v>0</v>
      </c>
      <c r="K93" s="3">
        <f ca="1">K153*F122</f>
        <v>0</v>
      </c>
      <c r="L93" s="3">
        <f ca="1">L153*F123</f>
        <v>0</v>
      </c>
      <c r="N93" s="9">
        <f>IF('Data Input'!B39=0,"",'Data Input'!B39)</f>
        <v>2054</v>
      </c>
      <c r="O93" s="7"/>
      <c r="P93" s="3">
        <f t="shared" ca="1" si="0"/>
        <v>0</v>
      </c>
      <c r="Q93" s="3">
        <f t="shared" ca="1" si="1"/>
        <v>0</v>
      </c>
      <c r="R93" s="3">
        <f t="shared" ca="1" si="2"/>
        <v>0</v>
      </c>
      <c r="S93" s="3">
        <f t="shared" ca="1" si="3"/>
        <v>0</v>
      </c>
    </row>
    <row r="94" spans="2:19" ht="15.75" customHeight="1">
      <c r="B94" s="12">
        <v>53782</v>
      </c>
      <c r="C94" s="13" t="s">
        <v>42</v>
      </c>
      <c r="D94" s="14">
        <v>38.207598718842043</v>
      </c>
      <c r="E94" s="14"/>
      <c r="F94" s="53">
        <v>0.39409899999999998</v>
      </c>
      <c r="H94" s="9">
        <f>IF('Data Input'!B40=0,"",'Data Input'!B40)</f>
        <v>2055</v>
      </c>
      <c r="I94" s="3">
        <f ca="1">I154*F124</f>
        <v>0</v>
      </c>
      <c r="J94" s="3">
        <f ca="1">J154*F125</f>
        <v>0</v>
      </c>
      <c r="K94" s="3">
        <f ca="1">K154*F126</f>
        <v>0</v>
      </c>
      <c r="L94" s="3">
        <f ca="1">L154*F127</f>
        <v>0</v>
      </c>
      <c r="N94" s="9">
        <f>IF('Data Input'!B40=0,"",'Data Input'!B40)</f>
        <v>2055</v>
      </c>
      <c r="O94" s="7"/>
      <c r="P94" s="3">
        <f t="shared" ca="1" si="0"/>
        <v>0</v>
      </c>
      <c r="Q94" s="3">
        <f t="shared" ca="1" si="1"/>
        <v>0</v>
      </c>
      <c r="R94" s="3">
        <f t="shared" ca="1" si="2"/>
        <v>0</v>
      </c>
      <c r="S94" s="3">
        <f t="shared" ca="1" si="3"/>
        <v>0</v>
      </c>
    </row>
    <row r="95" spans="2:19" ht="15.75" customHeight="1">
      <c r="B95" s="12">
        <v>53873</v>
      </c>
      <c r="C95" s="13" t="s">
        <v>42</v>
      </c>
      <c r="D95" s="14">
        <v>38.440188731747774</v>
      </c>
      <c r="E95" s="14"/>
      <c r="F95" s="53">
        <v>0.39649810000000002</v>
      </c>
      <c r="H95" s="9">
        <f>IF('Data Input'!B41=0,"",'Data Input'!B41)</f>
        <v>2056</v>
      </c>
      <c r="I95" s="3">
        <f ca="1">I155*F128</f>
        <v>0</v>
      </c>
      <c r="J95" s="3">
        <f ca="1">J155*F129</f>
        <v>0</v>
      </c>
      <c r="K95" s="3">
        <f ca="1">K155*F130</f>
        <v>0</v>
      </c>
      <c r="L95" s="3">
        <f ca="1">L155*F131</f>
        <v>0</v>
      </c>
      <c r="N95" s="9">
        <f>IF('Data Input'!B41=0,"",'Data Input'!B41)</f>
        <v>2056</v>
      </c>
      <c r="O95" s="7"/>
      <c r="P95" s="3">
        <f t="shared" ca="1" si="0"/>
        <v>0</v>
      </c>
      <c r="Q95" s="3">
        <f t="shared" ca="1" si="1"/>
        <v>0</v>
      </c>
      <c r="R95" s="3">
        <f t="shared" ca="1" si="2"/>
        <v>0</v>
      </c>
      <c r="S95" s="3">
        <f t="shared" ca="1" si="3"/>
        <v>0</v>
      </c>
    </row>
    <row r="96" spans="2:19" ht="15.75" customHeight="1">
      <c r="B96" s="12">
        <v>53965</v>
      </c>
      <c r="C96" s="13" t="s">
        <v>42</v>
      </c>
      <c r="D96" s="14">
        <v>38.674194639215997</v>
      </c>
      <c r="E96" s="14"/>
      <c r="F96" s="53">
        <v>0.39891179999999998</v>
      </c>
      <c r="H96" s="9">
        <f>IF('Data Input'!B42=0,"",'Data Input'!B42)</f>
        <v>2057</v>
      </c>
      <c r="I96" s="3">
        <f ca="1">I156*F132</f>
        <v>0</v>
      </c>
      <c r="J96" s="3">
        <f ca="1">J156*F133</f>
        <v>0</v>
      </c>
      <c r="K96" s="3">
        <f ca="1">K156*F134</f>
        <v>0</v>
      </c>
      <c r="L96" s="3">
        <f ca="1">L156*F135</f>
        <v>0</v>
      </c>
      <c r="N96" s="9">
        <f>IF('Data Input'!B42=0,"",'Data Input'!B42)</f>
        <v>2057</v>
      </c>
      <c r="O96" s="7"/>
      <c r="P96" s="3">
        <f t="shared" ca="1" si="0"/>
        <v>0</v>
      </c>
      <c r="Q96" s="3">
        <f t="shared" ca="1" si="1"/>
        <v>0</v>
      </c>
      <c r="R96" s="3">
        <f t="shared" ca="1" si="2"/>
        <v>0</v>
      </c>
      <c r="S96" s="3">
        <f t="shared" ca="1" si="3"/>
        <v>0</v>
      </c>
    </row>
    <row r="97" spans="2:19" ht="15.75" customHeight="1">
      <c r="B97" s="12">
        <v>54057</v>
      </c>
      <c r="C97" s="13" t="s">
        <v>42</v>
      </c>
      <c r="D97" s="14">
        <v>38.909625053950684</v>
      </c>
      <c r="E97" s="14"/>
      <c r="F97" s="53">
        <v>0.40134019999999998</v>
      </c>
      <c r="H97" s="9">
        <f>IF('Data Input'!B43=0,"",'Data Input'!B43)</f>
        <v>2058</v>
      </c>
      <c r="I97" s="3">
        <f ca="1">I157*F136</f>
        <v>0</v>
      </c>
      <c r="J97" s="3">
        <f ca="1">J157*F137</f>
        <v>0</v>
      </c>
      <c r="K97" s="3">
        <f ca="1">K157*F138</f>
        <v>0</v>
      </c>
      <c r="L97" s="3">
        <f ca="1">L157*F139</f>
        <v>0</v>
      </c>
      <c r="N97" s="9">
        <f>IF('Data Input'!B43=0,"",'Data Input'!B43)</f>
        <v>2058</v>
      </c>
      <c r="O97" s="7"/>
      <c r="P97" s="3">
        <f t="shared" ca="1" si="0"/>
        <v>0</v>
      </c>
      <c r="Q97" s="3">
        <f t="shared" ca="1" si="1"/>
        <v>0</v>
      </c>
      <c r="R97" s="3">
        <f t="shared" ca="1" si="2"/>
        <v>0</v>
      </c>
      <c r="S97" s="3">
        <f t="shared" ca="1" si="3"/>
        <v>0</v>
      </c>
    </row>
    <row r="98" spans="2:19" ht="15.75" customHeight="1">
      <c r="B98" s="12">
        <v>54148</v>
      </c>
      <c r="C98" s="13" t="s">
        <v>42</v>
      </c>
      <c r="D98" s="14">
        <v>39.146488630463978</v>
      </c>
      <c r="E98" s="14"/>
      <c r="F98" s="53">
        <v>0.40378340000000001</v>
      </c>
      <c r="H98" s="9">
        <f>IF('Data Input'!B44=0,"",'Data Input'!B44)</f>
        <v>2059</v>
      </c>
      <c r="I98" s="3">
        <f ca="1">I158*F140</f>
        <v>0</v>
      </c>
      <c r="J98" s="3">
        <f ca="1">J158*F141</f>
        <v>0</v>
      </c>
      <c r="K98" s="3">
        <f ca="1">K158*F142</f>
        <v>0</v>
      </c>
      <c r="L98" s="3">
        <f ca="1">L158*F143</f>
        <v>0</v>
      </c>
      <c r="N98" s="9">
        <f>IF('Data Input'!B44=0,"",'Data Input'!B44)</f>
        <v>2059</v>
      </c>
      <c r="O98" s="7"/>
      <c r="P98" s="3">
        <f t="shared" ca="1" si="0"/>
        <v>0</v>
      </c>
      <c r="Q98" s="3">
        <f t="shared" ca="1" si="1"/>
        <v>0</v>
      </c>
      <c r="R98" s="3">
        <f t="shared" ca="1" si="2"/>
        <v>0</v>
      </c>
      <c r="S98" s="3">
        <f t="shared" ca="1" si="3"/>
        <v>0</v>
      </c>
    </row>
    <row r="99" spans="2:19" ht="15.75" customHeight="1">
      <c r="B99" s="12">
        <v>54239</v>
      </c>
      <c r="C99" s="13" t="s">
        <v>42</v>
      </c>
      <c r="D99" s="14">
        <v>39.384794165764568</v>
      </c>
      <c r="E99" s="14"/>
      <c r="F99" s="53">
        <v>0.40624139999999997</v>
      </c>
      <c r="H99" s="9">
        <f>IF('Data Input'!B45=0,"",'Data Input'!B45)</f>
        <v>2060</v>
      </c>
      <c r="I99" s="3">
        <f ca="1">I159*F144</f>
        <v>0</v>
      </c>
      <c r="J99" s="3">
        <f ca="1">J159*F145</f>
        <v>0</v>
      </c>
      <c r="K99" s="3">
        <f ca="1">K159*F146</f>
        <v>0</v>
      </c>
      <c r="L99" s="3">
        <f ca="1">L159*F147</f>
        <v>0</v>
      </c>
      <c r="N99" s="9">
        <f>IF('Data Input'!B45=0,"",'Data Input'!B45)</f>
        <v>2060</v>
      </c>
      <c r="O99" s="7"/>
      <c r="P99" s="3">
        <f t="shared" ca="1" si="0"/>
        <v>0</v>
      </c>
      <c r="Q99" s="3">
        <f t="shared" ca="1" si="1"/>
        <v>0</v>
      </c>
      <c r="R99" s="3">
        <f t="shared" ca="1" si="2"/>
        <v>0</v>
      </c>
      <c r="S99" s="3">
        <f t="shared" ca="1" si="3"/>
        <v>0</v>
      </c>
    </row>
    <row r="100" spans="2:19" ht="15.75" customHeight="1">
      <c r="B100" s="12">
        <v>54331</v>
      </c>
      <c r="C100" s="13" t="s">
        <v>42</v>
      </c>
      <c r="D100" s="14">
        <v>39.624550401703878</v>
      </c>
      <c r="E100" s="14"/>
      <c r="F100" s="53">
        <v>0.40871439999999998</v>
      </c>
      <c r="H100" s="9">
        <f>IF('Data Input'!B46=0,"",'Data Input'!B46)</f>
        <v>2061</v>
      </c>
      <c r="I100" s="3">
        <f ca="1">I160*F148</f>
        <v>0</v>
      </c>
      <c r="J100" s="3">
        <f ca="1">J160*F149</f>
        <v>0</v>
      </c>
      <c r="K100" s="3">
        <f ca="1">K160*F150</f>
        <v>0</v>
      </c>
      <c r="L100" s="3">
        <f ca="1">L160*F151</f>
        <v>0</v>
      </c>
      <c r="N100" s="9">
        <f>IF('Data Input'!B46=0,"",'Data Input'!B46)</f>
        <v>2061</v>
      </c>
      <c r="O100" s="7"/>
      <c r="P100" s="3">
        <f t="shared" ca="1" si="0"/>
        <v>0</v>
      </c>
      <c r="Q100" s="3">
        <f t="shared" ca="1" si="1"/>
        <v>0</v>
      </c>
      <c r="R100" s="3">
        <f t="shared" ca="1" si="2"/>
        <v>0</v>
      </c>
      <c r="S100" s="3">
        <f t="shared" ca="1" si="3"/>
        <v>0</v>
      </c>
    </row>
    <row r="101" spans="2:19" ht="15.75" customHeight="1">
      <c r="B101" s="12">
        <v>54423</v>
      </c>
      <c r="C101" s="13" t="s">
        <v>42</v>
      </c>
      <c r="D101" s="14">
        <v>39.865766124067932</v>
      </c>
      <c r="E101" s="14"/>
      <c r="F101" s="53">
        <v>0.41120250000000003</v>
      </c>
      <c r="H101" s="9">
        <f>IF('Data Input'!B47=0,"",'Data Input'!B47)</f>
        <v>2062</v>
      </c>
      <c r="I101" s="3">
        <f ca="1">I161*F152</f>
        <v>0</v>
      </c>
      <c r="J101" s="3">
        <f ca="1">J161*F153</f>
        <v>0</v>
      </c>
      <c r="K101" s="3">
        <f ca="1">K161*F154</f>
        <v>0</v>
      </c>
      <c r="L101" s="3">
        <f ca="1">L161*F155</f>
        <v>0</v>
      </c>
      <c r="N101" s="9">
        <f>IF('Data Input'!B47=0,"",'Data Input'!B47)</f>
        <v>2062</v>
      </c>
      <c r="O101" s="7"/>
      <c r="P101" s="3">
        <f t="shared" ca="1" si="0"/>
        <v>0</v>
      </c>
      <c r="Q101" s="3">
        <f t="shared" ca="1" si="1"/>
        <v>0</v>
      </c>
      <c r="R101" s="3">
        <f t="shared" ca="1" si="2"/>
        <v>0</v>
      </c>
      <c r="S101" s="3">
        <f t="shared" ca="1" si="3"/>
        <v>0</v>
      </c>
    </row>
    <row r="102" spans="2:19" ht="15.75" customHeight="1">
      <c r="B102" s="12">
        <v>54513</v>
      </c>
      <c r="C102" s="13" t="s">
        <v>42</v>
      </c>
      <c r="D102" s="14">
        <v>40.108450263300711</v>
      </c>
      <c r="E102" s="14"/>
      <c r="F102" s="53">
        <v>0.41370570000000001</v>
      </c>
      <c r="H102" s="9">
        <f>IF('Data Input'!B48=0,"",'Data Input'!B48)</f>
        <v>2063</v>
      </c>
      <c r="I102" s="3">
        <f ca="1">I162*F156</f>
        <v>0</v>
      </c>
      <c r="J102" s="3">
        <f ca="1">J162*F157</f>
        <v>0</v>
      </c>
      <c r="K102" s="3">
        <f ca="1">K162*F158</f>
        <v>0</v>
      </c>
      <c r="L102" s="3">
        <f ca="1">L162*F159</f>
        <v>0</v>
      </c>
      <c r="N102" s="9">
        <f>IF('Data Input'!B48=0,"",'Data Input'!B48)</f>
        <v>2063</v>
      </c>
      <c r="O102" s="7"/>
      <c r="P102" s="3">
        <f t="shared" ca="1" si="0"/>
        <v>0</v>
      </c>
      <c r="Q102" s="3">
        <f t="shared" ca="1" si="1"/>
        <v>0</v>
      </c>
      <c r="R102" s="3">
        <f t="shared" ca="1" si="2"/>
        <v>0</v>
      </c>
      <c r="S102" s="3">
        <f t="shared" ca="1" si="3"/>
        <v>0</v>
      </c>
    </row>
    <row r="103" spans="2:19" ht="15.75" customHeight="1">
      <c r="B103" s="12">
        <v>54604</v>
      </c>
      <c r="C103" s="13" t="s">
        <v>42</v>
      </c>
      <c r="D103" s="14">
        <v>40.352611696885951</v>
      </c>
      <c r="E103" s="14"/>
      <c r="F103" s="53">
        <v>0.41622419999999999</v>
      </c>
      <c r="H103" s="9">
        <f>IF('Data Input'!B49=0,"",'Data Input'!B49)</f>
        <v>2064</v>
      </c>
      <c r="I103" s="3">
        <f ca="1">I163*F160</f>
        <v>0</v>
      </c>
      <c r="J103" s="3">
        <f ca="1">J163*F161</f>
        <v>0</v>
      </c>
      <c r="K103" s="3">
        <f ca="1">K163*F162</f>
        <v>0</v>
      </c>
      <c r="L103" s="3">
        <f ca="1">L163*F163</f>
        <v>0</v>
      </c>
      <c r="N103" s="9">
        <f>IF('Data Input'!B49=0,"",'Data Input'!B49)</f>
        <v>2064</v>
      </c>
      <c r="O103" s="7"/>
      <c r="P103" s="3">
        <f t="shared" ca="1" si="0"/>
        <v>0</v>
      </c>
      <c r="Q103" s="3">
        <f t="shared" ca="1" si="1"/>
        <v>0</v>
      </c>
      <c r="R103" s="3">
        <f t="shared" ca="1" si="2"/>
        <v>0</v>
      </c>
      <c r="S103" s="3">
        <f t="shared" ca="1" si="3"/>
        <v>0</v>
      </c>
    </row>
    <row r="104" spans="2:19" ht="15.75" customHeight="1">
      <c r="B104" s="12">
        <v>54696</v>
      </c>
      <c r="C104" s="13" t="s">
        <v>42</v>
      </c>
      <c r="D104" s="14">
        <v>40.598259448475183</v>
      </c>
      <c r="E104" s="14"/>
      <c r="F104" s="53">
        <v>0.41875800000000002</v>
      </c>
      <c r="H104" s="9">
        <f>IF('Data Input'!B50=0,"",'Data Input'!B50)</f>
        <v>2065</v>
      </c>
      <c r="I104" s="3">
        <f ca="1">I164*F164</f>
        <v>0</v>
      </c>
      <c r="J104" s="3">
        <f ca="1">J164*F165</f>
        <v>0</v>
      </c>
      <c r="K104" s="3">
        <f ca="1">K164*F166</f>
        <v>0</v>
      </c>
      <c r="L104" s="3">
        <f ca="1">L164*F167</f>
        <v>0</v>
      </c>
      <c r="N104" s="9">
        <f>IF('Data Input'!B50=0,"",'Data Input'!B50)</f>
        <v>2065</v>
      </c>
      <c r="O104" s="7"/>
      <c r="P104" s="3">
        <f t="shared" ca="1" si="0"/>
        <v>0</v>
      </c>
      <c r="Q104" s="3">
        <f t="shared" ca="1" si="1"/>
        <v>0</v>
      </c>
      <c r="R104" s="3">
        <f t="shared" ca="1" si="2"/>
        <v>0</v>
      </c>
      <c r="S104" s="3">
        <f t="shared" ca="1" si="3"/>
        <v>0</v>
      </c>
    </row>
    <row r="105" spans="2:19" ht="15.75" customHeight="1">
      <c r="B105" s="12">
        <v>54788</v>
      </c>
      <c r="C105" s="13" t="s">
        <v>42</v>
      </c>
      <c r="D105" s="14">
        <v>40.845402590294327</v>
      </c>
      <c r="E105" s="14"/>
      <c r="F105" s="53">
        <v>0.42130719999999999</v>
      </c>
      <c r="H105" s="9">
        <f>IF('Data Input'!B51=0,"",'Data Input'!B51)</f>
        <v>2066</v>
      </c>
      <c r="I105" s="3">
        <f ca="1">I165*F168</f>
        <v>0</v>
      </c>
      <c r="J105" s="3">
        <f ca="1">J165*F169</f>
        <v>0</v>
      </c>
      <c r="K105" s="3">
        <f ca="1">K165*F170</f>
        <v>0</v>
      </c>
      <c r="L105" s="3">
        <f ca="1">L165*F171</f>
        <v>0</v>
      </c>
      <c r="N105" s="9">
        <f>IF('Data Input'!B51=0,"",'Data Input'!B51)</f>
        <v>2066</v>
      </c>
      <c r="O105" s="7"/>
      <c r="P105" s="3">
        <f t="shared" ca="1" si="0"/>
        <v>0</v>
      </c>
      <c r="Q105" s="3">
        <f t="shared" ca="1" si="1"/>
        <v>0</v>
      </c>
      <c r="R105" s="3">
        <f t="shared" ca="1" si="2"/>
        <v>0</v>
      </c>
      <c r="S105" s="3">
        <f t="shared" ca="1" si="3"/>
        <v>0</v>
      </c>
    </row>
    <row r="106" spans="2:19" ht="15.75" customHeight="1">
      <c r="B106" s="12">
        <v>54878</v>
      </c>
      <c r="C106" s="13" t="s">
        <v>42</v>
      </c>
      <c r="D106" s="14">
        <v>41.094050243943521</v>
      </c>
      <c r="E106" s="14"/>
      <c r="F106" s="53">
        <v>0.42387190000000002</v>
      </c>
      <c r="H106" s="9">
        <f>IF('Data Input'!B52=0,"",'Data Input'!B52)</f>
        <v>2067</v>
      </c>
      <c r="I106" s="3">
        <f ca="1">I166*F172</f>
        <v>0</v>
      </c>
      <c r="J106" s="3">
        <f ca="1">J166*F173</f>
        <v>0</v>
      </c>
      <c r="K106" s="3">
        <f ca="1">K166*F174</f>
        <v>0</v>
      </c>
      <c r="L106" s="3">
        <f ca="1">L166*F175</f>
        <v>0</v>
      </c>
      <c r="N106" s="9">
        <f>IF('Data Input'!B52=0,"",'Data Input'!B52)</f>
        <v>2067</v>
      </c>
      <c r="O106" s="7"/>
      <c r="P106" s="3">
        <f t="shared" ca="1" si="0"/>
        <v>0</v>
      </c>
      <c r="Q106" s="3">
        <f t="shared" ca="1" si="1"/>
        <v>0</v>
      </c>
      <c r="R106" s="3">
        <f t="shared" ca="1" si="2"/>
        <v>0</v>
      </c>
      <c r="S106" s="3">
        <f t="shared" ca="1" si="3"/>
        <v>0</v>
      </c>
    </row>
    <row r="107" spans="2:19" ht="15.75" customHeight="1">
      <c r="B107" s="12">
        <v>54969</v>
      </c>
      <c r="C107" s="13" t="s">
        <v>42</v>
      </c>
      <c r="D107" s="14">
        <v>41.344211581210047</v>
      </c>
      <c r="E107" s="14"/>
      <c r="F107" s="53">
        <v>0.4264522</v>
      </c>
      <c r="H107" s="9">
        <f>IF('Data Input'!B53=0,"",'Data Input'!B53)</f>
        <v>2068</v>
      </c>
      <c r="I107" s="3">
        <f ca="1">I167*F176</f>
        <v>0</v>
      </c>
      <c r="J107" s="3">
        <f ca="1">J167*F177</f>
        <v>0</v>
      </c>
      <c r="K107" s="3">
        <f ca="1">K167*F178</f>
        <v>0</v>
      </c>
      <c r="L107" s="3">
        <f ca="1">L167*F179</f>
        <v>0</v>
      </c>
      <c r="N107" s="9">
        <f>IF('Data Input'!B53=0,"",'Data Input'!B53)</f>
        <v>2068</v>
      </c>
      <c r="O107" s="7"/>
      <c r="P107" s="3">
        <f t="shared" ca="1" si="0"/>
        <v>0</v>
      </c>
      <c r="Q107" s="3">
        <f t="shared" ca="1" si="1"/>
        <v>0</v>
      </c>
      <c r="R107" s="3">
        <f t="shared" ca="1" si="2"/>
        <v>0</v>
      </c>
      <c r="S107" s="3">
        <f t="shared" ca="1" si="3"/>
        <v>0</v>
      </c>
    </row>
    <row r="108" spans="2:19" ht="15.75" customHeight="1">
      <c r="B108" s="12">
        <v>55061</v>
      </c>
      <c r="C108" s="13" t="s">
        <v>42</v>
      </c>
      <c r="D108" s="14">
        <v>41.595895724894667</v>
      </c>
      <c r="E108" s="14"/>
      <c r="F108" s="53">
        <v>0.42904829999999999</v>
      </c>
      <c r="H108" s="9">
        <f>IF('Data Input'!B54=0,"",'Data Input'!B54)</f>
        <v>2069</v>
      </c>
      <c r="I108" s="3">
        <f ca="1">I168*F180</f>
        <v>0</v>
      </c>
      <c r="J108" s="3">
        <f ca="1">J168*F181</f>
        <v>0</v>
      </c>
      <c r="K108" s="3">
        <f ca="1">K168*F182</f>
        <v>0</v>
      </c>
      <c r="L108" s="3">
        <f ca="1">L168*F183</f>
        <v>0</v>
      </c>
      <c r="N108" s="9">
        <f>IF('Data Input'!B54=0,"",'Data Input'!B54)</f>
        <v>2069</v>
      </c>
      <c r="O108" s="7"/>
      <c r="P108" s="3">
        <f t="shared" ca="1" si="0"/>
        <v>0</v>
      </c>
      <c r="Q108" s="3">
        <f t="shared" ca="1" si="1"/>
        <v>0</v>
      </c>
      <c r="R108" s="3">
        <f t="shared" ca="1" si="2"/>
        <v>0</v>
      </c>
      <c r="S108" s="3">
        <f t="shared" ca="1" si="3"/>
        <v>0</v>
      </c>
    </row>
    <row r="109" spans="2:19" ht="15.75" customHeight="1">
      <c r="B109" s="12">
        <v>55153</v>
      </c>
      <c r="C109" s="13" t="s">
        <v>42</v>
      </c>
      <c r="D109" s="14">
        <v>41.849112048005054</v>
      </c>
      <c r="E109" s="14"/>
      <c r="F109" s="53">
        <v>0.43166009999999999</v>
      </c>
      <c r="H109" s="9">
        <f>IF('Data Input'!B55=0,"",'Data Input'!B55)</f>
        <v>2070</v>
      </c>
      <c r="I109" s="3">
        <f ca="1">I169*F184</f>
        <v>0</v>
      </c>
      <c r="J109" s="3">
        <f ca="1">J169*F185</f>
        <v>0</v>
      </c>
      <c r="K109" s="3">
        <f ca="1">K169*F186</f>
        <v>0</v>
      </c>
      <c r="L109" s="3">
        <f ca="1">L169*F187</f>
        <v>0</v>
      </c>
      <c r="N109" s="9">
        <f>IF('Data Input'!B55=0,"",'Data Input'!B55)</f>
        <v>2070</v>
      </c>
      <c r="O109" s="7"/>
      <c r="P109" s="3">
        <f t="shared" ca="1" si="0"/>
        <v>0</v>
      </c>
      <c r="Q109" s="3">
        <f t="shared" ca="1" si="1"/>
        <v>0</v>
      </c>
      <c r="R109" s="3">
        <f t="shared" ca="1" si="2"/>
        <v>0</v>
      </c>
      <c r="S109" s="3">
        <f t="shared" ca="1" si="3"/>
        <v>0</v>
      </c>
    </row>
    <row r="110" spans="2:19" ht="15.75" customHeight="1">
      <c r="B110" s="12">
        <v>55243</v>
      </c>
      <c r="C110" s="13" t="s">
        <v>42</v>
      </c>
      <c r="D110" s="14">
        <v>42.103869877875454</v>
      </c>
      <c r="E110" s="14"/>
      <c r="F110" s="53">
        <v>0.4342878</v>
      </c>
      <c r="H110" s="9">
        <f>IF('Data Input'!B56=0,"",'Data Input'!B56)</f>
        <v>2071</v>
      </c>
      <c r="I110" s="3">
        <f ca="1">I170*F188</f>
        <v>0</v>
      </c>
      <c r="J110" s="3">
        <f ca="1">J170*F189</f>
        <v>0</v>
      </c>
      <c r="K110" s="3">
        <f ca="1">K170*F190</f>
        <v>0</v>
      </c>
      <c r="L110" s="3">
        <f ca="1">L170*F191</f>
        <v>0</v>
      </c>
      <c r="N110" s="9">
        <f>IF('Data Input'!B56=0,"",'Data Input'!B56)</f>
        <v>2071</v>
      </c>
      <c r="O110" s="7"/>
      <c r="P110" s="3">
        <f t="shared" ca="1" si="0"/>
        <v>0</v>
      </c>
      <c r="Q110" s="3">
        <f t="shared" ca="1" si="1"/>
        <v>0</v>
      </c>
      <c r="R110" s="3">
        <f t="shared" ca="1" si="2"/>
        <v>0</v>
      </c>
      <c r="S110" s="3">
        <f t="shared" ca="1" si="3"/>
        <v>0</v>
      </c>
    </row>
    <row r="111" spans="2:19" ht="15.75" customHeight="1">
      <c r="B111" s="12">
        <v>55334</v>
      </c>
      <c r="C111" s="13" t="s">
        <v>42</v>
      </c>
      <c r="D111" s="14">
        <v>42.360178495414672</v>
      </c>
      <c r="E111" s="14"/>
      <c r="F111" s="53">
        <v>0.43693159999999998</v>
      </c>
      <c r="H111" s="9">
        <f>IF('Data Input'!B57=0,"",'Data Input'!B57)</f>
        <v>2072</v>
      </c>
      <c r="I111" s="3">
        <f ca="1">I171*F192</f>
        <v>0</v>
      </c>
      <c r="J111" s="3">
        <f ca="1">J171*F193</f>
        <v>0</v>
      </c>
      <c r="K111" s="3">
        <f ca="1">K171*F194</f>
        <v>0</v>
      </c>
      <c r="L111" s="3">
        <f ca="1">L171*F195</f>
        <v>0</v>
      </c>
      <c r="N111" s="9">
        <f>IF('Data Input'!B57=0,"",'Data Input'!B57)</f>
        <v>2072</v>
      </c>
      <c r="O111" s="7"/>
      <c r="P111" s="3">
        <f t="shared" ca="1" si="0"/>
        <v>0</v>
      </c>
      <c r="Q111" s="3">
        <f t="shared" ca="1" si="1"/>
        <v>0</v>
      </c>
      <c r="R111" s="3">
        <f t="shared" ca="1" si="2"/>
        <v>0</v>
      </c>
      <c r="S111" s="3">
        <f t="shared" ca="1" si="3"/>
        <v>0</v>
      </c>
    </row>
    <row r="112" spans="2:19" ht="15.75" customHeight="1">
      <c r="B112" s="12">
        <v>55426</v>
      </c>
      <c r="C112" s="13" t="s">
        <v>42</v>
      </c>
      <c r="D112" s="14">
        <v>42.618047434341676</v>
      </c>
      <c r="E112" s="14"/>
      <c r="F112" s="53">
        <v>0.43959140000000002</v>
      </c>
      <c r="H112" s="9">
        <f>IF('Data Input'!B58=0,"",'Data Input'!B58)</f>
        <v>2073</v>
      </c>
      <c r="I112" s="3">
        <f ca="1">I172*F196</f>
        <v>0</v>
      </c>
      <c r="J112" s="3">
        <f ca="1">J172*F197</f>
        <v>0</v>
      </c>
      <c r="K112" s="3">
        <f ca="1">K172*F198</f>
        <v>0</v>
      </c>
      <c r="L112" s="3">
        <f ca="1">L172*F199</f>
        <v>0</v>
      </c>
      <c r="N112" s="9">
        <f>IF('Data Input'!B58=0,"",'Data Input'!B58)</f>
        <v>2073</v>
      </c>
      <c r="O112" s="7"/>
      <c r="P112" s="3">
        <f t="shared" ca="1" si="0"/>
        <v>0</v>
      </c>
      <c r="Q112" s="3">
        <f t="shared" ca="1" si="1"/>
        <v>0</v>
      </c>
      <c r="R112" s="3">
        <f t="shared" ca="1" si="2"/>
        <v>0</v>
      </c>
      <c r="S112" s="3">
        <f t="shared" ca="1" si="3"/>
        <v>0</v>
      </c>
    </row>
    <row r="113" spans="2:19" ht="15.75" customHeight="1">
      <c r="B113" s="12">
        <v>55518</v>
      </c>
      <c r="C113" s="13" t="s">
        <v>42</v>
      </c>
      <c r="D113" s="14">
        <v>42.87748608534811</v>
      </c>
      <c r="E113" s="14"/>
      <c r="F113" s="53">
        <v>0.44226749999999998</v>
      </c>
      <c r="H113" s="9">
        <f>IF('Data Input'!B59=0,"",'Data Input'!B59)</f>
        <v>2074</v>
      </c>
      <c r="I113" s="3">
        <f ca="1">I173*F200</f>
        <v>0</v>
      </c>
      <c r="J113" s="3">
        <f ca="1">J173*F201</f>
        <v>0</v>
      </c>
      <c r="K113" s="3">
        <f ca="1">K173*F202</f>
        <v>0</v>
      </c>
      <c r="L113" s="3">
        <f ca="1">L173*F203</f>
        <v>0</v>
      </c>
      <c r="N113" s="9">
        <f>IF('Data Input'!B59=0,"",'Data Input'!B59)</f>
        <v>2074</v>
      </c>
      <c r="O113" s="7"/>
      <c r="P113" s="3">
        <f t="shared" ca="1" si="0"/>
        <v>0</v>
      </c>
      <c r="Q113" s="3">
        <f t="shared" ca="1" si="1"/>
        <v>0</v>
      </c>
      <c r="R113" s="3">
        <f t="shared" ca="1" si="2"/>
        <v>0</v>
      </c>
      <c r="S113" s="3">
        <f t="shared" ca="1" si="3"/>
        <v>0</v>
      </c>
    </row>
    <row r="114" spans="2:19" ht="15.75" customHeight="1">
      <c r="B114" s="12">
        <v>55609</v>
      </c>
      <c r="C114" s="13" t="s">
        <v>42</v>
      </c>
      <c r="D114" s="14">
        <v>43.138504093743364</v>
      </c>
      <c r="E114" s="14"/>
      <c r="F114" s="53">
        <v>0.44495980000000002</v>
      </c>
      <c r="H114" s="9">
        <f>IF('Data Input'!B60=0,"",'Data Input'!B60)</f>
        <v>2075</v>
      </c>
      <c r="I114" s="3">
        <f ca="1">I174*F204</f>
        <v>0</v>
      </c>
      <c r="J114" s="3">
        <f ca="1">J174*F205</f>
        <v>0</v>
      </c>
      <c r="K114" s="3">
        <f ca="1">K174*F206</f>
        <v>0</v>
      </c>
      <c r="L114" s="3">
        <f ca="1">L174*F207</f>
        <v>0</v>
      </c>
      <c r="N114" s="9">
        <f>IF('Data Input'!B60=0,"",'Data Input'!B60)</f>
        <v>2075</v>
      </c>
      <c r="O114" s="7"/>
      <c r="P114" s="3">
        <f t="shared" ca="1" si="0"/>
        <v>0</v>
      </c>
      <c r="Q114" s="3">
        <f t="shared" ca="1" si="1"/>
        <v>0</v>
      </c>
      <c r="R114" s="3">
        <f t="shared" ca="1" si="2"/>
        <v>0</v>
      </c>
      <c r="S114" s="3">
        <f t="shared" ca="1" si="3"/>
        <v>0</v>
      </c>
    </row>
    <row r="115" spans="2:19" ht="15.75" customHeight="1">
      <c r="B115" s="12">
        <v>55700</v>
      </c>
      <c r="C115" s="13" t="s">
        <v>42</v>
      </c>
      <c r="D115" s="14">
        <v>43.401111063646844</v>
      </c>
      <c r="E115" s="14"/>
      <c r="F115" s="53">
        <v>0.44766850000000002</v>
      </c>
      <c r="H115" s="9">
        <f>IF('Data Input'!B61=0,"",'Data Input'!B61)</f>
        <v>2076</v>
      </c>
      <c r="I115" s="3">
        <f ca="1">I175*F208</f>
        <v>0</v>
      </c>
      <c r="J115" s="3">
        <f ca="1">J175*F209</f>
        <v>0</v>
      </c>
      <c r="K115" s="3">
        <f ca="1">K175*F210</f>
        <v>0</v>
      </c>
      <c r="L115" s="3">
        <f ca="1">L175*F211</f>
        <v>0</v>
      </c>
      <c r="N115" s="9">
        <f>IF('Data Input'!B61=0,"",'Data Input'!B61)</f>
        <v>2076</v>
      </c>
      <c r="O115" s="7"/>
      <c r="P115" s="3">
        <f t="shared" ca="1" si="0"/>
        <v>0</v>
      </c>
      <c r="Q115" s="3">
        <f t="shared" ca="1" si="1"/>
        <v>0</v>
      </c>
      <c r="R115" s="3">
        <f t="shared" ca="1" si="2"/>
        <v>0</v>
      </c>
      <c r="S115" s="3">
        <f t="shared" ca="1" si="3"/>
        <v>0</v>
      </c>
    </row>
    <row r="116" spans="2:19" ht="15.75" customHeight="1" thickBot="1">
      <c r="B116" s="12">
        <v>55792</v>
      </c>
      <c r="C116" s="13" t="s">
        <v>42</v>
      </c>
      <c r="D116" s="14">
        <v>43.665316657309788</v>
      </c>
      <c r="E116" s="14"/>
      <c r="F116" s="53">
        <v>0.45039370000000001</v>
      </c>
      <c r="H116" s="10">
        <f>IF('Data Input'!B62=0,"",'Data Input'!B62)</f>
        <v>2077</v>
      </c>
      <c r="I116" s="3">
        <f ca="1">I176*F212</f>
        <v>0</v>
      </c>
      <c r="J116" s="3">
        <f ca="1">J176*F213</f>
        <v>0</v>
      </c>
      <c r="K116" s="3">
        <f ca="1">K176*F214</f>
        <v>0</v>
      </c>
      <c r="L116" s="3">
        <f ca="1">L176*F215</f>
        <v>0</v>
      </c>
      <c r="N116" s="10">
        <f>IF('Data Input'!B62=0,"",'Data Input'!B62)</f>
        <v>2077</v>
      </c>
      <c r="O116" s="7"/>
      <c r="P116" s="3">
        <f t="shared" ca="1" si="0"/>
        <v>0</v>
      </c>
      <c r="Q116" s="3">
        <f t="shared" ca="1" si="1"/>
        <v>0</v>
      </c>
      <c r="R116" s="3">
        <f t="shared" ca="1" si="2"/>
        <v>0</v>
      </c>
      <c r="S116" s="3">
        <f t="shared" ca="1" si="3"/>
        <v>0</v>
      </c>
    </row>
    <row r="117" spans="2:19" ht="15.75" customHeight="1">
      <c r="B117" s="12">
        <v>55884</v>
      </c>
      <c r="C117" s="13" t="s">
        <v>42</v>
      </c>
      <c r="D117" s="14">
        <v>43.931130596072393</v>
      </c>
      <c r="E117" s="14"/>
      <c r="F117" s="53">
        <v>0.45313550000000002</v>
      </c>
      <c r="H117" s="7"/>
      <c r="I117" s="3"/>
      <c r="J117" s="3"/>
      <c r="K117" s="3"/>
      <c r="L117" s="3"/>
      <c r="N117" s="7"/>
      <c r="O117" s="7"/>
      <c r="P117" s="3"/>
      <c r="Q117" s="3"/>
      <c r="R117" s="3"/>
      <c r="S117" s="3"/>
    </row>
    <row r="118" spans="2:19" ht="15.75" customHeight="1" thickBot="1">
      <c r="B118" s="12">
        <v>55974</v>
      </c>
      <c r="C118" s="13" t="s">
        <v>42</v>
      </c>
      <c r="D118" s="14">
        <v>44.198562761336724</v>
      </c>
      <c r="E118" s="14"/>
      <c r="F118" s="53">
        <v>0.45589390000000002</v>
      </c>
      <c r="H118" s="22" t="s">
        <v>22</v>
      </c>
    </row>
    <row r="119" spans="2:19" ht="15.75" customHeight="1" thickBot="1">
      <c r="B119" s="12">
        <v>56065</v>
      </c>
      <c r="C119" s="13" t="s">
        <v>42</v>
      </c>
      <c r="D119" s="14">
        <v>44.467622897202126</v>
      </c>
      <c r="E119" s="14"/>
      <c r="F119" s="53">
        <v>0.4586692</v>
      </c>
      <c r="H119" s="2" t="s">
        <v>5</v>
      </c>
      <c r="I119" s="4" t="str">
        <f>"Jun 30, "&amp; J1-1</f>
        <v>Jun 30, 2024</v>
      </c>
      <c r="J119" s="4" t="s">
        <v>6</v>
      </c>
      <c r="K119" s="5" t="s">
        <v>7</v>
      </c>
      <c r="L119" s="5" t="s">
        <v>8</v>
      </c>
      <c r="M119" s="6" t="s">
        <v>9</v>
      </c>
      <c r="R119" s="23"/>
    </row>
    <row r="120" spans="2:19" ht="15.75" customHeight="1" thickBot="1">
      <c r="B120" s="12">
        <v>56157</v>
      </c>
      <c r="C120" s="13" t="s">
        <v>42</v>
      </c>
      <c r="D120" s="14">
        <v>44.738320908204557</v>
      </c>
      <c r="E120" s="14"/>
      <c r="F120" s="53">
        <v>0.46146140000000002</v>
      </c>
      <c r="H120" s="2">
        <f>J1</f>
        <v>2025</v>
      </c>
      <c r="I120" s="20">
        <f>+'Data Input'!C6</f>
        <v>0</v>
      </c>
      <c r="J120" s="20">
        <f>'Data Input'!D6</f>
        <v>0</v>
      </c>
      <c r="K120" s="20">
        <f>'Data Input'!E6</f>
        <v>0</v>
      </c>
      <c r="L120" s="20">
        <f>'Data Input'!F6</f>
        <v>0</v>
      </c>
      <c r="M120" s="21">
        <f>'Data Input'!G6</f>
        <v>0</v>
      </c>
    </row>
    <row r="121" spans="2:19" ht="15.75" customHeight="1">
      <c r="B121" s="12">
        <v>56249</v>
      </c>
      <c r="C121" s="13" t="s">
        <v>42</v>
      </c>
      <c r="D121" s="14">
        <v>45.010666861958143</v>
      </c>
      <c r="E121" s="14"/>
      <c r="F121" s="53">
        <v>0.46427049999999997</v>
      </c>
      <c r="R121" s="42"/>
    </row>
    <row r="122" spans="2:19" ht="15.75" customHeight="1" thickBot="1">
      <c r="B122" s="12">
        <v>56339</v>
      </c>
      <c r="C122" s="13" t="s">
        <v>42</v>
      </c>
      <c r="D122" s="14">
        <v>45.284670691840283</v>
      </c>
      <c r="E122" s="14"/>
      <c r="F122" s="53">
        <v>0.46709679999999998</v>
      </c>
      <c r="H122" s="22" t="s">
        <v>31</v>
      </c>
      <c r="I122" s="22"/>
    </row>
    <row r="123" spans="2:19" ht="15.75" customHeight="1" thickBot="1">
      <c r="B123" s="12">
        <v>56430</v>
      </c>
      <c r="C123" s="13" t="s">
        <v>42</v>
      </c>
      <c r="D123" s="14">
        <v>45.56034249478143</v>
      </c>
      <c r="E123" s="14"/>
      <c r="F123" s="53">
        <v>0.46994029999999998</v>
      </c>
      <c r="H123" s="49"/>
      <c r="I123" s="17" t="s">
        <v>0</v>
      </c>
      <c r="J123" s="17" t="s">
        <v>1</v>
      </c>
      <c r="K123" s="17" t="s">
        <v>2</v>
      </c>
      <c r="L123" s="18" t="s">
        <v>3</v>
      </c>
    </row>
    <row r="124" spans="2:19" ht="15.75" customHeight="1">
      <c r="B124" s="12">
        <v>56522</v>
      </c>
      <c r="C124" s="13" t="s">
        <v>42</v>
      </c>
      <c r="D124" s="14">
        <v>45.837692533958005</v>
      </c>
      <c r="E124" s="14"/>
      <c r="F124" s="53">
        <v>0.47280100000000003</v>
      </c>
      <c r="H124" s="8">
        <f>IF('Data Input'!B10=0,"",'Data Input'!B10)</f>
        <v>2025</v>
      </c>
      <c r="I124" s="3">
        <f>+O64+ROUND((W8/D3),2)</f>
        <v>0</v>
      </c>
      <c r="J124" s="3">
        <f>+P64+ROUND((X8/D4),2)</f>
        <v>0</v>
      </c>
      <c r="K124" s="3">
        <f>+Q64+ROUND((Y8/D5),2)</f>
        <v>0</v>
      </c>
      <c r="L124" s="3">
        <f>+R64+ROUND((Z8/D6),2)</f>
        <v>0</v>
      </c>
      <c r="O124" s="68"/>
    </row>
    <row r="125" spans="2:19" ht="15.75" customHeight="1">
      <c r="B125" s="12">
        <v>56614</v>
      </c>
      <c r="C125" s="13" t="s">
        <v>42</v>
      </c>
      <c r="D125" s="14">
        <v>46.116730941529617</v>
      </c>
      <c r="E125" s="14"/>
      <c r="F125" s="53">
        <v>0.47567920000000002</v>
      </c>
      <c r="H125" s="9">
        <f>IF('Data Input'!B11=0,"",'Data Input'!B11)</f>
        <v>2026</v>
      </c>
      <c r="I125" s="3">
        <f ca="1">+S64+ROUND((W9/OFFSET($D$3,(ROW(D3)-2)*4,0)),2)</f>
        <v>0</v>
      </c>
      <c r="J125" s="3">
        <f ca="1">+P65+ROUND((X9/OFFSET($D$4,(ROW(D4)-3)*4,0)),2)</f>
        <v>0</v>
      </c>
      <c r="K125" s="3">
        <f ca="1">+Q65+ROUND((Y9/OFFSET($D$5,(ROW(D5)-4)*4,0)),2)</f>
        <v>0</v>
      </c>
      <c r="L125" s="3">
        <f ca="1">+R65+ROUND((Z9/OFFSET($D$6,(ROW(D6)-5)*4,0)),2)</f>
        <v>0</v>
      </c>
      <c r="N125" s="68"/>
    </row>
    <row r="126" spans="2:19" ht="15.75" customHeight="1">
      <c r="B126" s="12">
        <v>56704</v>
      </c>
      <c r="C126" s="13" t="s">
        <v>42</v>
      </c>
      <c r="D126" s="14">
        <v>46.397468016481902</v>
      </c>
      <c r="E126" s="14"/>
      <c r="F126" s="53">
        <v>0.47857490000000003</v>
      </c>
      <c r="H126" s="9">
        <f>IF('Data Input'!B12=0,"",'Data Input'!B12)</f>
        <v>2027</v>
      </c>
      <c r="I126" s="3">
        <f t="shared" ref="I126:I176" ca="1" si="4">+S65+ROUND((W10/OFFSET($D$3,(ROW(D4)-2)*4,0)),2)</f>
        <v>0</v>
      </c>
      <c r="J126" s="3">
        <f t="shared" ref="J126:J176" ca="1" si="5">+P66+ROUND((X10/OFFSET($D$4,(ROW(D5)-3)*4,0)),2)</f>
        <v>0</v>
      </c>
      <c r="K126" s="3">
        <f t="shared" ref="K126:K176" ca="1" si="6">+Q66+ROUND((Y10/OFFSET($D$5,(ROW(D6)-4)*4,0)),2)</f>
        <v>0</v>
      </c>
      <c r="L126" s="3">
        <f t="shared" ref="L126:L176" ca="1" si="7">+R66+ROUND((Z10/OFFSET($D$6,(ROW(D7)-5)*4,0)),2)</f>
        <v>0</v>
      </c>
    </row>
    <row r="127" spans="2:19" ht="15.75" customHeight="1">
      <c r="B127" s="12">
        <v>56795</v>
      </c>
      <c r="C127" s="13" t="s">
        <v>42</v>
      </c>
      <c r="D127" s="14">
        <v>46.679914027373272</v>
      </c>
      <c r="E127" s="14"/>
      <c r="F127" s="53">
        <v>0.48148829999999998</v>
      </c>
      <c r="H127" s="9">
        <f>IF('Data Input'!B13=0,"",'Data Input'!B13)</f>
        <v>2028</v>
      </c>
      <c r="I127" s="3">
        <f t="shared" ca="1" si="4"/>
        <v>0</v>
      </c>
      <c r="J127" s="3">
        <f t="shared" ca="1" si="5"/>
        <v>0</v>
      </c>
      <c r="K127" s="3">
        <f t="shared" ca="1" si="6"/>
        <v>0</v>
      </c>
      <c r="L127" s="3">
        <f t="shared" ca="1" si="7"/>
        <v>0</v>
      </c>
    </row>
    <row r="128" spans="2:19" ht="15.75" customHeight="1">
      <c r="B128" s="12">
        <v>56887</v>
      </c>
      <c r="C128" s="13" t="s">
        <v>42</v>
      </c>
      <c r="D128" s="14">
        <v>46.964079411833971</v>
      </c>
      <c r="E128" s="14"/>
      <c r="F128" s="53">
        <v>0.4844194</v>
      </c>
      <c r="H128" s="9">
        <f>IF('Data Input'!B14=0,"",'Data Input'!B14)</f>
        <v>2029</v>
      </c>
      <c r="I128" s="3">
        <f t="shared" ca="1" si="4"/>
        <v>0</v>
      </c>
      <c r="J128" s="3">
        <f t="shared" ca="1" si="5"/>
        <v>0</v>
      </c>
      <c r="K128" s="3">
        <f t="shared" ca="1" si="6"/>
        <v>0</v>
      </c>
      <c r="L128" s="3">
        <f t="shared" ca="1" si="7"/>
        <v>0</v>
      </c>
    </row>
    <row r="129" spans="2:12" ht="15.75" customHeight="1">
      <c r="B129" s="12">
        <v>56979</v>
      </c>
      <c r="C129" s="13" t="s">
        <v>42</v>
      </c>
      <c r="D129" s="14">
        <v>47.249974679349812</v>
      </c>
      <c r="E129" s="14"/>
      <c r="F129" s="53">
        <v>0.48736829999999998</v>
      </c>
      <c r="H129" s="9">
        <f>IF('Data Input'!B15=0,"",'Data Input'!B15)</f>
        <v>2030</v>
      </c>
      <c r="I129" s="3">
        <f t="shared" ca="1" si="4"/>
        <v>0</v>
      </c>
      <c r="J129" s="3">
        <f t="shared" ca="1" si="5"/>
        <v>0</v>
      </c>
      <c r="K129" s="3">
        <f t="shared" ca="1" si="6"/>
        <v>0</v>
      </c>
      <c r="L129" s="3">
        <f t="shared" ca="1" si="7"/>
        <v>0</v>
      </c>
    </row>
    <row r="130" spans="2:12" ht="15.75" customHeight="1">
      <c r="B130" s="12">
        <v>57070</v>
      </c>
      <c r="C130" s="13" t="s">
        <v>42</v>
      </c>
      <c r="D130" s="14">
        <v>47.537610412445304</v>
      </c>
      <c r="E130" s="14"/>
      <c r="F130" s="53">
        <v>0.49033510000000002</v>
      </c>
      <c r="H130" s="9">
        <f>IF('Data Input'!B16=0,"",'Data Input'!B16)</f>
        <v>2031</v>
      </c>
      <c r="I130" s="3">
        <f t="shared" ca="1" si="4"/>
        <v>0</v>
      </c>
      <c r="J130" s="3">
        <f t="shared" ca="1" si="5"/>
        <v>0</v>
      </c>
      <c r="K130" s="3">
        <f t="shared" ca="1" si="6"/>
        <v>0</v>
      </c>
      <c r="L130" s="3">
        <f t="shared" ca="1" si="7"/>
        <v>0</v>
      </c>
    </row>
    <row r="131" spans="2:12" ht="15.75" customHeight="1">
      <c r="B131" s="12">
        <v>57161</v>
      </c>
      <c r="C131" s="13" t="s">
        <v>42</v>
      </c>
      <c r="D131" s="14">
        <v>47.826997067886218</v>
      </c>
      <c r="E131" s="14"/>
      <c r="F131" s="53">
        <v>0.49332009999999998</v>
      </c>
      <c r="H131" s="9">
        <f>IF('Data Input'!B17=0,"",'Data Input'!B17)</f>
        <v>2032</v>
      </c>
      <c r="I131" s="3">
        <f t="shared" ca="1" si="4"/>
        <v>0</v>
      </c>
      <c r="J131" s="3">
        <f t="shared" ca="1" si="5"/>
        <v>0</v>
      </c>
      <c r="K131" s="3">
        <f t="shared" ca="1" si="6"/>
        <v>0</v>
      </c>
      <c r="L131" s="3">
        <f t="shared" ca="1" si="7"/>
        <v>0</v>
      </c>
    </row>
    <row r="132" spans="2:12" ht="15.75" customHeight="1">
      <c r="B132" s="12">
        <v>57253</v>
      </c>
      <c r="C132" s="13" t="s">
        <v>42</v>
      </c>
      <c r="D132" s="14">
        <v>48.118145374608964</v>
      </c>
      <c r="E132" s="14"/>
      <c r="F132" s="53">
        <v>0.49632320000000002</v>
      </c>
      <c r="H132" s="9">
        <f>IF('Data Input'!B18=0,"",'Data Input'!B18)</f>
        <v>2033</v>
      </c>
      <c r="I132" s="3">
        <f t="shared" ca="1" si="4"/>
        <v>0</v>
      </c>
      <c r="J132" s="3">
        <f t="shared" ca="1" si="5"/>
        <v>0</v>
      </c>
      <c r="K132" s="3">
        <f t="shared" ca="1" si="6"/>
        <v>0</v>
      </c>
      <c r="L132" s="3">
        <f t="shared" ca="1" si="7"/>
        <v>0</v>
      </c>
    </row>
    <row r="133" spans="2:12" ht="15.75" customHeight="1">
      <c r="B133" s="12">
        <v>57345</v>
      </c>
      <c r="C133" s="13" t="s">
        <v>42</v>
      </c>
      <c r="D133" s="14">
        <v>48.411066038201895</v>
      </c>
      <c r="E133" s="14"/>
      <c r="F133" s="53">
        <v>0.49934460000000003</v>
      </c>
      <c r="H133" s="9">
        <f>IF('Data Input'!B19=0,"",'Data Input'!B19)</f>
        <v>2034</v>
      </c>
      <c r="I133" s="3">
        <f t="shared" ca="1" si="4"/>
        <v>0</v>
      </c>
      <c r="J133" s="3">
        <f t="shared" ca="1" si="5"/>
        <v>0</v>
      </c>
      <c r="K133" s="3">
        <f t="shared" ca="1" si="6"/>
        <v>0</v>
      </c>
      <c r="L133" s="3">
        <f t="shared" ca="1" si="7"/>
        <v>0</v>
      </c>
    </row>
    <row r="134" spans="2:12" ht="15.75" customHeight="1">
      <c r="B134" s="12">
        <v>57435</v>
      </c>
      <c r="C134" s="13" t="s">
        <v>42</v>
      </c>
      <c r="D134" s="14">
        <v>48.705769940520881</v>
      </c>
      <c r="E134" s="14"/>
      <c r="F134" s="53">
        <v>0.50238430000000001</v>
      </c>
      <c r="H134" s="9">
        <f>IF('Data Input'!B20=0,"",'Data Input'!B20)</f>
        <v>2035</v>
      </c>
      <c r="I134" s="3">
        <f t="shared" ca="1" si="4"/>
        <v>0</v>
      </c>
      <c r="J134" s="3">
        <f t="shared" ca="1" si="5"/>
        <v>0</v>
      </c>
      <c r="K134" s="3">
        <f t="shared" ca="1" si="6"/>
        <v>0</v>
      </c>
      <c r="L134" s="3">
        <f t="shared" ca="1" si="7"/>
        <v>0</v>
      </c>
    </row>
    <row r="135" spans="2:12" ht="15.75" customHeight="1">
      <c r="B135" s="12">
        <v>57526</v>
      </c>
      <c r="C135" s="13" t="s">
        <v>42</v>
      </c>
      <c r="D135" s="14">
        <v>49.00226784259155</v>
      </c>
      <c r="E135" s="14"/>
      <c r="F135" s="53">
        <v>0.50544259999999996</v>
      </c>
      <c r="H135" s="9">
        <f>IF('Data Input'!B21=0,"",'Data Input'!B21)</f>
        <v>2036</v>
      </c>
      <c r="I135" s="3">
        <f t="shared" ca="1" si="4"/>
        <v>0</v>
      </c>
      <c r="J135" s="3">
        <f t="shared" ca="1" si="5"/>
        <v>0</v>
      </c>
      <c r="K135" s="3">
        <f t="shared" ca="1" si="6"/>
        <v>0</v>
      </c>
      <c r="L135" s="3">
        <f t="shared" ca="1" si="7"/>
        <v>0</v>
      </c>
    </row>
    <row r="136" spans="2:12" ht="15.75" customHeight="1">
      <c r="B136" s="12">
        <v>57618</v>
      </c>
      <c r="C136" s="13" t="s">
        <v>42</v>
      </c>
      <c r="D136" s="14">
        <v>49.300570682619821</v>
      </c>
      <c r="E136" s="14"/>
      <c r="F136" s="53">
        <v>0.50851950000000001</v>
      </c>
      <c r="H136" s="9">
        <f>IF('Data Input'!B22=0,"",'Data Input'!B22)</f>
        <v>2037</v>
      </c>
      <c r="I136" s="3">
        <f t="shared" ca="1" si="4"/>
        <v>0</v>
      </c>
      <c r="J136" s="3">
        <f t="shared" ca="1" si="5"/>
        <v>0</v>
      </c>
      <c r="K136" s="3">
        <f t="shared" ca="1" si="6"/>
        <v>0</v>
      </c>
      <c r="L136" s="3">
        <f t="shared" ca="1" si="7"/>
        <v>0</v>
      </c>
    </row>
    <row r="137" spans="2:12" ht="15.75" customHeight="1">
      <c r="B137" s="12">
        <v>57710</v>
      </c>
      <c r="C137" s="13" t="s">
        <v>42</v>
      </c>
      <c r="D137" s="14">
        <v>49.600689478909153</v>
      </c>
      <c r="E137" s="14"/>
      <c r="F137" s="53">
        <v>0.51161509999999999</v>
      </c>
      <c r="H137" s="9">
        <f>IF('Data Input'!B23=0,"",'Data Input'!B23)</f>
        <v>2038</v>
      </c>
      <c r="I137" s="3">
        <f t="shared" ca="1" si="4"/>
        <v>0</v>
      </c>
      <c r="J137" s="3">
        <f t="shared" ca="1" si="5"/>
        <v>0</v>
      </c>
      <c r="K137" s="3">
        <f t="shared" ca="1" si="6"/>
        <v>0</v>
      </c>
      <c r="L137" s="3">
        <f t="shared" ca="1" si="7"/>
        <v>0</v>
      </c>
    </row>
    <row r="138" spans="2:12" ht="15.75" customHeight="1">
      <c r="B138" s="12">
        <v>57800</v>
      </c>
      <c r="C138" s="13" t="s">
        <v>42</v>
      </c>
      <c r="D138" s="14">
        <v>49.902635231179389</v>
      </c>
      <c r="E138" s="14"/>
      <c r="F138" s="53">
        <v>0.51472960000000001</v>
      </c>
      <c r="H138" s="9">
        <f>IF('Data Input'!B24=0,"",'Data Input'!B24)</f>
        <v>2039</v>
      </c>
      <c r="I138" s="3">
        <f t="shared" ca="1" si="4"/>
        <v>0</v>
      </c>
      <c r="J138" s="3">
        <f t="shared" ca="1" si="5"/>
        <v>0</v>
      </c>
      <c r="K138" s="3">
        <f t="shared" ca="1" si="6"/>
        <v>0</v>
      </c>
      <c r="L138" s="3">
        <f t="shared" ca="1" si="7"/>
        <v>0</v>
      </c>
    </row>
    <row r="139" spans="2:12" ht="15.75" customHeight="1">
      <c r="B139" s="12">
        <v>57891</v>
      </c>
      <c r="C139" s="13" t="s">
        <v>42</v>
      </c>
      <c r="D139" s="14">
        <v>50.206419120260755</v>
      </c>
      <c r="E139" s="14"/>
      <c r="F139" s="53">
        <v>0.51786299999999996</v>
      </c>
      <c r="H139" s="9">
        <f>IF('Data Input'!B25=0,"",'Data Input'!B25)</f>
        <v>2040</v>
      </c>
      <c r="I139" s="3">
        <f t="shared" ca="1" si="4"/>
        <v>0</v>
      </c>
      <c r="J139" s="3">
        <f t="shared" ca="1" si="5"/>
        <v>0</v>
      </c>
      <c r="K139" s="3">
        <f t="shared" ca="1" si="6"/>
        <v>0</v>
      </c>
      <c r="L139" s="3">
        <f t="shared" ca="1" si="7"/>
        <v>0</v>
      </c>
    </row>
    <row r="140" spans="2:12" ht="15.75" customHeight="1">
      <c r="B140" s="12">
        <v>57983</v>
      </c>
      <c r="C140" s="13" t="s">
        <v>42</v>
      </c>
      <c r="D140" s="14">
        <v>50.512052211075847</v>
      </c>
      <c r="E140" s="14"/>
      <c r="F140" s="53">
        <v>0.52101560000000002</v>
      </c>
      <c r="H140" s="9">
        <f>IF('Data Input'!B26=0,"",'Data Input'!B26)</f>
        <v>2041</v>
      </c>
      <c r="I140" s="3">
        <f t="shared" ca="1" si="4"/>
        <v>0</v>
      </c>
      <c r="J140" s="3">
        <f t="shared" ca="1" si="5"/>
        <v>0</v>
      </c>
      <c r="K140" s="3">
        <f t="shared" ca="1" si="6"/>
        <v>0</v>
      </c>
      <c r="L140" s="3">
        <f t="shared" ca="1" si="7"/>
        <v>0</v>
      </c>
    </row>
    <row r="141" spans="2:12" ht="15.75" customHeight="1">
      <c r="B141" s="12">
        <v>58075</v>
      </c>
      <c r="C141" s="13" t="s">
        <v>42</v>
      </c>
      <c r="D141" s="14">
        <v>50.819545950731211</v>
      </c>
      <c r="E141" s="14"/>
      <c r="F141" s="53">
        <v>0.52418719999999996</v>
      </c>
      <c r="H141" s="9">
        <f>IF('Data Input'!B27=0,"",'Data Input'!B27)</f>
        <v>2042</v>
      </c>
      <c r="I141" s="3">
        <f t="shared" ca="1" si="4"/>
        <v>0</v>
      </c>
      <c r="J141" s="3">
        <f t="shared" ca="1" si="5"/>
        <v>0</v>
      </c>
      <c r="K141" s="3">
        <f t="shared" ca="1" si="6"/>
        <v>0</v>
      </c>
      <c r="L141" s="3">
        <f t="shared" ca="1" si="7"/>
        <v>0</v>
      </c>
    </row>
    <row r="142" spans="2:12" ht="15.75" customHeight="1">
      <c r="B142" s="12">
        <v>58165</v>
      </c>
      <c r="C142" s="13" t="s">
        <v>42</v>
      </c>
      <c r="D142" s="14">
        <v>51.128911474809996</v>
      </c>
      <c r="E142" s="14"/>
      <c r="F142" s="53">
        <v>0.52737829999999997</v>
      </c>
      <c r="H142" s="9">
        <f>IF('Data Input'!B28=0,"",'Data Input'!B28)</f>
        <v>2043</v>
      </c>
      <c r="I142" s="3">
        <f t="shared" ca="1" si="4"/>
        <v>0</v>
      </c>
      <c r="J142" s="3">
        <f t="shared" ca="1" si="5"/>
        <v>0</v>
      </c>
      <c r="K142" s="3">
        <f t="shared" ca="1" si="6"/>
        <v>0</v>
      </c>
      <c r="L142" s="3">
        <f t="shared" ca="1" si="7"/>
        <v>0</v>
      </c>
    </row>
    <row r="143" spans="2:12" ht="15.75" customHeight="1">
      <c r="B143" s="12">
        <v>58256</v>
      </c>
      <c r="C143" s="13" t="s">
        <v>42</v>
      </c>
      <c r="D143" s="14">
        <v>51.440160302242738</v>
      </c>
      <c r="E143" s="14"/>
      <c r="F143" s="53">
        <v>0.53058870000000002</v>
      </c>
      <c r="H143" s="9">
        <f>IF('Data Input'!B29=0,"",'Data Input'!B29)</f>
        <v>2044</v>
      </c>
      <c r="I143" s="3">
        <f t="shared" ca="1" si="4"/>
        <v>0</v>
      </c>
      <c r="J143" s="3">
        <f t="shared" ca="1" si="5"/>
        <v>0</v>
      </c>
      <c r="K143" s="3">
        <f t="shared" ca="1" si="6"/>
        <v>0</v>
      </c>
      <c r="L143" s="3">
        <f t="shared" ca="1" si="7"/>
        <v>0</v>
      </c>
    </row>
    <row r="144" spans="2:12" ht="15.75" customHeight="1">
      <c r="B144" s="12">
        <v>58348</v>
      </c>
      <c r="C144" s="13" t="s">
        <v>42</v>
      </c>
      <c r="D144" s="14">
        <v>51.753303841619164</v>
      </c>
      <c r="E144" s="14"/>
      <c r="F144" s="53">
        <v>0.53381869999999998</v>
      </c>
      <c r="H144" s="9">
        <f>IF('Data Input'!B30=0,"",'Data Input'!B30)</f>
        <v>2045</v>
      </c>
      <c r="I144" s="3">
        <f t="shared" ca="1" si="4"/>
        <v>0</v>
      </c>
      <c r="J144" s="3">
        <f t="shared" ca="1" si="5"/>
        <v>0</v>
      </c>
      <c r="K144" s="3">
        <f t="shared" ca="1" si="6"/>
        <v>0</v>
      </c>
      <c r="L144" s="3">
        <f t="shared" ca="1" si="7"/>
        <v>0</v>
      </c>
    </row>
    <row r="145" spans="2:12" ht="15.75" customHeight="1">
      <c r="B145" s="12">
        <v>58440</v>
      </c>
      <c r="C145" s="13" t="s">
        <v>42</v>
      </c>
      <c r="D145" s="14">
        <v>52.068353689371421</v>
      </c>
      <c r="E145" s="14"/>
      <c r="F145" s="53">
        <v>0.53706830000000005</v>
      </c>
      <c r="H145" s="9">
        <f>IF('Data Input'!B31=0,"",'Data Input'!B31)</f>
        <v>2046</v>
      </c>
      <c r="I145" s="3">
        <f t="shared" ca="1" si="4"/>
        <v>0</v>
      </c>
      <c r="J145" s="3">
        <f t="shared" ca="1" si="5"/>
        <v>0</v>
      </c>
      <c r="K145" s="3">
        <f t="shared" ca="1" si="6"/>
        <v>0</v>
      </c>
      <c r="L145" s="3">
        <f t="shared" ca="1" si="7"/>
        <v>0</v>
      </c>
    </row>
    <row r="146" spans="2:12" ht="15.75" customHeight="1">
      <c r="B146" s="12">
        <v>58531</v>
      </c>
      <c r="C146" s="13" t="s">
        <v>42</v>
      </c>
      <c r="D146" s="14">
        <v>52.385321432866917</v>
      </c>
      <c r="E146" s="14"/>
      <c r="F146" s="53">
        <v>0.54033770000000003</v>
      </c>
      <c r="H146" s="9">
        <f>IF('Data Input'!B32=0,"",'Data Input'!B32)</f>
        <v>2047</v>
      </c>
      <c r="I146" s="3">
        <f t="shared" ca="1" si="4"/>
        <v>0</v>
      </c>
      <c r="J146" s="3">
        <f t="shared" ca="1" si="5"/>
        <v>0</v>
      </c>
      <c r="K146" s="3">
        <f t="shared" ca="1" si="6"/>
        <v>0</v>
      </c>
      <c r="L146" s="3">
        <f t="shared" ca="1" si="7"/>
        <v>0</v>
      </c>
    </row>
    <row r="147" spans="2:12" ht="15.75" customHeight="1">
      <c r="B147" s="12">
        <v>58622</v>
      </c>
      <c r="C147" s="13" t="s">
        <v>42</v>
      </c>
      <c r="D147" s="14">
        <v>52.704218750259066</v>
      </c>
      <c r="E147" s="14"/>
      <c r="F147" s="53">
        <v>0.54362699999999997</v>
      </c>
      <c r="H147" s="9">
        <f>IF('Data Input'!B33=0,"",'Data Input'!B33)</f>
        <v>2048</v>
      </c>
      <c r="I147" s="3">
        <f t="shared" ca="1" si="4"/>
        <v>0</v>
      </c>
      <c r="J147" s="3">
        <f t="shared" ca="1" si="5"/>
        <v>0</v>
      </c>
      <c r="K147" s="3">
        <f t="shared" ca="1" si="6"/>
        <v>0</v>
      </c>
      <c r="L147" s="3">
        <f t="shared" ca="1" si="7"/>
        <v>0</v>
      </c>
    </row>
    <row r="148" spans="2:12" ht="15.75" customHeight="1">
      <c r="B148" s="12">
        <v>58714</v>
      </c>
      <c r="C148" s="13" t="s">
        <v>42</v>
      </c>
      <c r="D148" s="14">
        <v>53.025057311982081</v>
      </c>
      <c r="E148" s="14"/>
      <c r="F148" s="53">
        <v>0.54693639999999999</v>
      </c>
      <c r="H148" s="9">
        <f>IF('Data Input'!B34=0,"",'Data Input'!B34)</f>
        <v>2049</v>
      </c>
      <c r="I148" s="3">
        <f t="shared" ca="1" si="4"/>
        <v>0</v>
      </c>
      <c r="J148" s="3">
        <f t="shared" ca="1" si="5"/>
        <v>0</v>
      </c>
      <c r="K148" s="3">
        <f t="shared" ca="1" si="6"/>
        <v>0</v>
      </c>
      <c r="L148" s="3">
        <f t="shared" ca="1" si="7"/>
        <v>0</v>
      </c>
    </row>
    <row r="149" spans="2:12" ht="15.75" customHeight="1">
      <c r="B149" s="12">
        <v>58806</v>
      </c>
      <c r="C149" s="13" t="s">
        <v>42</v>
      </c>
      <c r="D149" s="14">
        <v>53.347848980623866</v>
      </c>
      <c r="E149" s="14"/>
      <c r="F149" s="53">
        <v>0.55026589999999997</v>
      </c>
      <c r="H149" s="9">
        <f>IF('Data Input'!B35=0,"",'Data Input'!B35)</f>
        <v>2050</v>
      </c>
      <c r="I149" s="3">
        <f t="shared" ca="1" si="4"/>
        <v>0</v>
      </c>
      <c r="J149" s="3">
        <f t="shared" ca="1" si="5"/>
        <v>0</v>
      </c>
      <c r="K149" s="3">
        <f t="shared" ca="1" si="6"/>
        <v>0</v>
      </c>
      <c r="L149" s="3">
        <f t="shared" ca="1" si="7"/>
        <v>0</v>
      </c>
    </row>
    <row r="150" spans="2:12" ht="15.75" customHeight="1">
      <c r="B150" s="12">
        <v>58896</v>
      </c>
      <c r="C150" s="13" t="s">
        <v>42</v>
      </c>
      <c r="D150" s="14">
        <v>53.672605714089833</v>
      </c>
      <c r="E150" s="14"/>
      <c r="F150" s="53">
        <v>0.55361559999999999</v>
      </c>
      <c r="H150" s="9">
        <f>IF('Data Input'!B36=0,"",'Data Input'!B36)</f>
        <v>2051</v>
      </c>
      <c r="I150" s="3">
        <f t="shared" ca="1" si="4"/>
        <v>0</v>
      </c>
      <c r="J150" s="3">
        <f t="shared" ca="1" si="5"/>
        <v>0</v>
      </c>
      <c r="K150" s="3">
        <f t="shared" ca="1" si="6"/>
        <v>0</v>
      </c>
      <c r="L150" s="3">
        <f t="shared" ca="1" si="7"/>
        <v>0</v>
      </c>
    </row>
    <row r="151" spans="2:12" ht="15.75" customHeight="1">
      <c r="B151" s="12">
        <v>58987</v>
      </c>
      <c r="C151" s="13" t="s">
        <v>42</v>
      </c>
      <c r="D151" s="14">
        <v>53.999339367172318</v>
      </c>
      <c r="E151" s="14"/>
      <c r="F151" s="53">
        <v>0.55698579999999998</v>
      </c>
      <c r="H151" s="9">
        <f>IF('Data Input'!B37=0,"",'Data Input'!B37)</f>
        <v>2052</v>
      </c>
      <c r="I151" s="3">
        <f t="shared" ca="1" si="4"/>
        <v>0</v>
      </c>
      <c r="J151" s="3">
        <f t="shared" ca="1" si="5"/>
        <v>0</v>
      </c>
      <c r="K151" s="3">
        <f t="shared" ca="1" si="6"/>
        <v>0</v>
      </c>
      <c r="L151" s="3">
        <f t="shared" ca="1" si="7"/>
        <v>0</v>
      </c>
    </row>
    <row r="152" spans="2:12" ht="15.75" customHeight="1">
      <c r="B152" s="12">
        <v>59079</v>
      </c>
      <c r="C152" s="13" t="s">
        <v>42</v>
      </c>
      <c r="D152" s="14">
        <v>54.328061989852813</v>
      </c>
      <c r="E152" s="14"/>
      <c r="F152" s="53">
        <v>0.56037650000000006</v>
      </c>
      <c r="H152" s="9">
        <f>IF('Data Input'!B38=0,"",'Data Input'!B38)</f>
        <v>2053</v>
      </c>
      <c r="I152" s="3">
        <f t="shared" ca="1" si="4"/>
        <v>0</v>
      </c>
      <c r="J152" s="3">
        <f t="shared" ca="1" si="5"/>
        <v>0</v>
      </c>
      <c r="K152" s="3">
        <f t="shared" ca="1" si="6"/>
        <v>0</v>
      </c>
      <c r="L152" s="3">
        <f t="shared" ca="1" si="7"/>
        <v>0</v>
      </c>
    </row>
    <row r="153" spans="2:12" ht="15.75" customHeight="1">
      <c r="B153" s="12">
        <v>59171</v>
      </c>
      <c r="C153" s="13" t="s">
        <v>42</v>
      </c>
      <c r="D153" s="14">
        <v>54.658785730515739</v>
      </c>
      <c r="E153" s="14"/>
      <c r="F153" s="53">
        <v>0.56378779999999995</v>
      </c>
      <c r="H153" s="9">
        <f>IF('Data Input'!B39=0,"",'Data Input'!B39)</f>
        <v>2054</v>
      </c>
      <c r="I153" s="3">
        <f t="shared" ca="1" si="4"/>
        <v>0</v>
      </c>
      <c r="J153" s="3">
        <f t="shared" ca="1" si="5"/>
        <v>0</v>
      </c>
      <c r="K153" s="3">
        <f t="shared" ca="1" si="6"/>
        <v>0</v>
      </c>
      <c r="L153" s="3">
        <f t="shared" ca="1" si="7"/>
        <v>0</v>
      </c>
    </row>
    <row r="154" spans="2:12" ht="15.75" customHeight="1">
      <c r="B154" s="12">
        <v>59261</v>
      </c>
      <c r="C154" s="13" t="s">
        <v>42</v>
      </c>
      <c r="D154" s="14">
        <v>54.991522837568681</v>
      </c>
      <c r="E154" s="14"/>
      <c r="F154" s="53">
        <v>0.56721980000000005</v>
      </c>
      <c r="H154" s="9">
        <f>IF('Data Input'!B40=0,"",'Data Input'!B40)</f>
        <v>2055</v>
      </c>
      <c r="I154" s="3">
        <f t="shared" ca="1" si="4"/>
        <v>0</v>
      </c>
      <c r="J154" s="3">
        <f t="shared" ca="1" si="5"/>
        <v>0</v>
      </c>
      <c r="K154" s="3">
        <f t="shared" ca="1" si="6"/>
        <v>0</v>
      </c>
      <c r="L154" s="3">
        <f t="shared" ca="1" si="7"/>
        <v>0</v>
      </c>
    </row>
    <row r="155" spans="2:12" ht="15.75" customHeight="1">
      <c r="B155" s="12">
        <v>59352</v>
      </c>
      <c r="C155" s="13" t="s">
        <v>42</v>
      </c>
      <c r="D155" s="14">
        <v>55.326285461089249</v>
      </c>
      <c r="E155" s="14"/>
      <c r="F155" s="53">
        <v>0.57067279999999998</v>
      </c>
      <c r="H155" s="9">
        <f>IF('Data Input'!B41=0,"",'Data Input'!B41)</f>
        <v>2056</v>
      </c>
      <c r="I155" s="3">
        <f t="shared" ca="1" si="4"/>
        <v>0</v>
      </c>
      <c r="J155" s="3">
        <f t="shared" ca="1" si="5"/>
        <v>0</v>
      </c>
      <c r="K155" s="3">
        <f t="shared" ca="1" si="6"/>
        <v>0</v>
      </c>
      <c r="L155" s="3">
        <f t="shared" ca="1" si="7"/>
        <v>0</v>
      </c>
    </row>
    <row r="156" spans="2:12" ht="15.75" customHeight="1">
      <c r="B156" s="12">
        <v>59444</v>
      </c>
      <c r="C156" s="13" t="s">
        <v>42</v>
      </c>
      <c r="D156" s="14">
        <v>55.663085951206078</v>
      </c>
      <c r="E156" s="14"/>
      <c r="F156" s="53">
        <v>0.57414679999999996</v>
      </c>
      <c r="H156" s="9">
        <f>IF('Data Input'!B42=0,"",'Data Input'!B42)</f>
        <v>2057</v>
      </c>
      <c r="I156" s="3">
        <f t="shared" ca="1" si="4"/>
        <v>0</v>
      </c>
      <c r="J156" s="3">
        <f t="shared" ca="1" si="5"/>
        <v>0</v>
      </c>
      <c r="K156" s="3">
        <f t="shared" ca="1" si="6"/>
        <v>0</v>
      </c>
      <c r="L156" s="3">
        <f t="shared" ca="1" si="7"/>
        <v>0</v>
      </c>
    </row>
    <row r="157" spans="2:12" ht="15.75" customHeight="1">
      <c r="B157" s="12">
        <v>59536</v>
      </c>
      <c r="C157" s="13" t="s">
        <v>42</v>
      </c>
      <c r="D157" s="14">
        <v>56.001936761392678</v>
      </c>
      <c r="E157" s="14"/>
      <c r="F157" s="53">
        <v>0.57764190000000004</v>
      </c>
      <c r="H157" s="9">
        <f>IF('Data Input'!B43=0,"",'Data Input'!B43)</f>
        <v>2058</v>
      </c>
      <c r="I157" s="3">
        <f t="shared" ca="1" si="4"/>
        <v>0</v>
      </c>
      <c r="J157" s="3">
        <f t="shared" ca="1" si="5"/>
        <v>0</v>
      </c>
      <c r="K157" s="3">
        <f t="shared" ca="1" si="6"/>
        <v>0</v>
      </c>
      <c r="L157" s="3">
        <f t="shared" ca="1" si="7"/>
        <v>0</v>
      </c>
    </row>
    <row r="158" spans="2:12" ht="15.75" customHeight="1">
      <c r="B158" s="12">
        <v>59626</v>
      </c>
      <c r="C158" s="13" t="s">
        <v>42</v>
      </c>
      <c r="D158" s="14">
        <v>56.342850250169008</v>
      </c>
      <c r="E158" s="14"/>
      <c r="F158" s="53">
        <v>0.58115839999999996</v>
      </c>
      <c r="H158" s="9">
        <f>IF('Data Input'!B44=0,"",'Data Input'!B44)</f>
        <v>2059</v>
      </c>
      <c r="I158" s="3">
        <f t="shared" ca="1" si="4"/>
        <v>0</v>
      </c>
      <c r="J158" s="3">
        <f t="shared" ca="1" si="5"/>
        <v>0</v>
      </c>
      <c r="K158" s="3">
        <f t="shared" ca="1" si="6"/>
        <v>0</v>
      </c>
      <c r="L158" s="3">
        <f t="shared" ca="1" si="7"/>
        <v>0</v>
      </c>
    </row>
    <row r="159" spans="2:12" ht="15.75" customHeight="1">
      <c r="B159" s="12">
        <v>59717</v>
      </c>
      <c r="C159" s="13" t="s">
        <v>42</v>
      </c>
      <c r="D159" s="14">
        <v>56.685839079538034</v>
      </c>
      <c r="E159" s="14"/>
      <c r="F159" s="53">
        <v>0.5846962</v>
      </c>
      <c r="H159" s="9">
        <f>IF('Data Input'!B45=0,"",'Data Input'!B45)</f>
        <v>2060</v>
      </c>
      <c r="I159" s="3">
        <f t="shared" ca="1" si="4"/>
        <v>0</v>
      </c>
      <c r="J159" s="3">
        <f t="shared" ca="1" si="5"/>
        <v>0</v>
      </c>
      <c r="K159" s="3">
        <f t="shared" ca="1" si="6"/>
        <v>0</v>
      </c>
      <c r="L159" s="3">
        <f t="shared" ca="1" si="7"/>
        <v>0</v>
      </c>
    </row>
    <row r="160" spans="2:12" ht="15.75" customHeight="1">
      <c r="B160" s="12">
        <v>59809</v>
      </c>
      <c r="C160" s="13" t="s">
        <v>42</v>
      </c>
      <c r="D160" s="14">
        <v>57.030915919982625</v>
      </c>
      <c r="E160" s="14"/>
      <c r="F160" s="53">
        <v>0.58825550000000004</v>
      </c>
      <c r="H160" s="9">
        <f>IF('Data Input'!B46=0,"",'Data Input'!B46)</f>
        <v>2061</v>
      </c>
      <c r="I160" s="3">
        <f t="shared" ca="1" si="4"/>
        <v>0</v>
      </c>
      <c r="J160" s="3">
        <f t="shared" ca="1" si="5"/>
        <v>0</v>
      </c>
      <c r="K160" s="3">
        <f t="shared" ca="1" si="6"/>
        <v>0</v>
      </c>
      <c r="L160" s="3">
        <f t="shared" ca="1" si="7"/>
        <v>0</v>
      </c>
    </row>
    <row r="161" spans="2:12" ht="15.75" customHeight="1">
      <c r="B161" s="12">
        <v>59901</v>
      </c>
      <c r="C161" s="13" t="s">
        <v>42</v>
      </c>
      <c r="D161" s="14">
        <v>57.378093350605134</v>
      </c>
      <c r="E161" s="14"/>
      <c r="F161" s="53">
        <v>0.59183660000000005</v>
      </c>
      <c r="H161" s="9">
        <f>IF('Data Input'!B47=0,"",'Data Input'!B47)</f>
        <v>2062</v>
      </c>
      <c r="I161" s="3">
        <f t="shared" ca="1" si="4"/>
        <v>0</v>
      </c>
      <c r="J161" s="3">
        <f t="shared" ca="1" si="5"/>
        <v>0</v>
      </c>
      <c r="K161" s="3">
        <f t="shared" ca="1" si="6"/>
        <v>0</v>
      </c>
      <c r="L161" s="3">
        <f t="shared" ca="1" si="7"/>
        <v>0</v>
      </c>
    </row>
    <row r="162" spans="2:12" ht="15.75" customHeight="1">
      <c r="B162" s="12">
        <v>59992</v>
      </c>
      <c r="C162" s="13" t="s">
        <v>42</v>
      </c>
      <c r="D162" s="14">
        <v>57.727384257622852</v>
      </c>
      <c r="E162" s="14"/>
      <c r="F162" s="53">
        <v>0.59543939999999995</v>
      </c>
      <c r="H162" s="9">
        <f>IF('Data Input'!B48=0,"",'Data Input'!B48)</f>
        <v>2063</v>
      </c>
      <c r="I162" s="3">
        <f t="shared" ca="1" si="4"/>
        <v>0</v>
      </c>
      <c r="J162" s="3">
        <f t="shared" ca="1" si="5"/>
        <v>0</v>
      </c>
      <c r="K162" s="3">
        <f t="shared" ca="1" si="6"/>
        <v>0</v>
      </c>
      <c r="L162" s="3">
        <f t="shared" ca="1" si="7"/>
        <v>0</v>
      </c>
    </row>
    <row r="163" spans="2:12" ht="15.75" customHeight="1">
      <c r="B163" s="12">
        <v>60083</v>
      </c>
      <c r="C163" s="13" t="s">
        <v>42</v>
      </c>
      <c r="D163" s="14">
        <v>58.07880153942461</v>
      </c>
      <c r="E163" s="14"/>
      <c r="F163" s="53">
        <v>0.59906409999999999</v>
      </c>
      <c r="H163" s="9">
        <f>IF('Data Input'!B49=0,"",'Data Input'!B49)</f>
        <v>2064</v>
      </c>
      <c r="I163" s="3">
        <f t="shared" ca="1" si="4"/>
        <v>0</v>
      </c>
      <c r="J163" s="3">
        <f t="shared" ca="1" si="5"/>
        <v>0</v>
      </c>
      <c r="K163" s="3">
        <f t="shared" ca="1" si="6"/>
        <v>0</v>
      </c>
      <c r="L163" s="3">
        <f t="shared" ca="1" si="7"/>
        <v>0</v>
      </c>
    </row>
    <row r="164" spans="2:12" ht="15.75" customHeight="1">
      <c r="B164" s="12">
        <v>60175</v>
      </c>
      <c r="C164" s="13" t="s">
        <v>42</v>
      </c>
      <c r="D164" s="14">
        <v>58.432358006771231</v>
      </c>
      <c r="E164" s="14"/>
      <c r="F164" s="53">
        <v>0.602711</v>
      </c>
      <c r="H164" s="9">
        <f>IF('Data Input'!B50=0,"",'Data Input'!B50)</f>
        <v>2065</v>
      </c>
      <c r="I164" s="3">
        <f t="shared" ca="1" si="4"/>
        <v>0</v>
      </c>
      <c r="J164" s="3">
        <f t="shared" ca="1" si="5"/>
        <v>0</v>
      </c>
      <c r="K164" s="3">
        <f t="shared" ca="1" si="6"/>
        <v>0</v>
      </c>
      <c r="L164" s="3">
        <f t="shared" ca="1" si="7"/>
        <v>0</v>
      </c>
    </row>
    <row r="165" spans="2:12" ht="15.75" customHeight="1">
      <c r="B165" s="12">
        <v>60267</v>
      </c>
      <c r="C165" s="13" t="s">
        <v>42</v>
      </c>
      <c r="D165" s="14">
        <v>58.788066781352718</v>
      </c>
      <c r="E165" s="14"/>
      <c r="F165" s="53">
        <v>0.60638000000000003</v>
      </c>
      <c r="H165" s="9">
        <f>IF('Data Input'!B51=0,"",'Data Input'!B51)</f>
        <v>2066</v>
      </c>
      <c r="I165" s="3">
        <f t="shared" ca="1" si="4"/>
        <v>0</v>
      </c>
      <c r="J165" s="3">
        <f t="shared" ca="1" si="5"/>
        <v>0</v>
      </c>
      <c r="K165" s="3">
        <f t="shared" ca="1" si="6"/>
        <v>0</v>
      </c>
      <c r="L165" s="3">
        <f t="shared" ca="1" si="7"/>
        <v>0</v>
      </c>
    </row>
    <row r="166" spans="2:12" ht="15.75" customHeight="1">
      <c r="B166" s="12">
        <v>60357</v>
      </c>
      <c r="C166" s="13" t="s">
        <v>42</v>
      </c>
      <c r="D166" s="14">
        <v>59.145941000907683</v>
      </c>
      <c r="E166" s="14"/>
      <c r="F166" s="53">
        <v>0.61007129999999998</v>
      </c>
      <c r="H166" s="9">
        <f>IF('Data Input'!B52=0,"",'Data Input'!B52)</f>
        <v>2067</v>
      </c>
      <c r="I166" s="3">
        <f t="shared" ca="1" si="4"/>
        <v>0</v>
      </c>
      <c r="J166" s="3">
        <f t="shared" ca="1" si="5"/>
        <v>0</v>
      </c>
      <c r="K166" s="3">
        <f t="shared" ca="1" si="6"/>
        <v>0</v>
      </c>
      <c r="L166" s="3">
        <f t="shared" ca="1" si="7"/>
        <v>0</v>
      </c>
    </row>
    <row r="167" spans="2:12" ht="15.75" customHeight="1">
      <c r="B167" s="12">
        <v>60448</v>
      </c>
      <c r="C167" s="13" t="s">
        <v>42</v>
      </c>
      <c r="D167" s="14">
        <v>59.50599371948762</v>
      </c>
      <c r="E167" s="14"/>
      <c r="F167" s="53">
        <v>0.61378520000000003</v>
      </c>
      <c r="H167" s="9">
        <f>IF('Data Input'!B53=0,"",'Data Input'!B53)</f>
        <v>2068</v>
      </c>
      <c r="I167" s="3">
        <f t="shared" ca="1" si="4"/>
        <v>0</v>
      </c>
      <c r="J167" s="3">
        <f t="shared" ca="1" si="5"/>
        <v>0</v>
      </c>
      <c r="K167" s="3">
        <f t="shared" ca="1" si="6"/>
        <v>0</v>
      </c>
      <c r="L167" s="3">
        <f t="shared" ca="1" si="7"/>
        <v>0</v>
      </c>
    </row>
    <row r="168" spans="2:12" ht="15.75" customHeight="1">
      <c r="B168" s="12">
        <v>60540</v>
      </c>
      <c r="C168" s="13" t="s">
        <v>42</v>
      </c>
      <c r="D168" s="14">
        <v>59.868238306078979</v>
      </c>
      <c r="E168" s="14"/>
      <c r="F168" s="53">
        <v>0.6175216</v>
      </c>
      <c r="H168" s="9">
        <f>IF('Data Input'!B54=0,"",'Data Input'!B54)</f>
        <v>2069</v>
      </c>
      <c r="I168" s="3">
        <f t="shared" ca="1" si="4"/>
        <v>0</v>
      </c>
      <c r="J168" s="3">
        <f t="shared" ca="1" si="5"/>
        <v>0</v>
      </c>
      <c r="K168" s="3">
        <f t="shared" ca="1" si="6"/>
        <v>0</v>
      </c>
      <c r="L168" s="3">
        <f t="shared" ca="1" si="7"/>
        <v>0</v>
      </c>
    </row>
    <row r="169" spans="2:12" ht="15.75" customHeight="1">
      <c r="B169" s="12">
        <v>60632</v>
      </c>
      <c r="C169" s="13" t="s">
        <v>42</v>
      </c>
      <c r="D169" s="14">
        <v>60.232688049788564</v>
      </c>
      <c r="E169" s="14"/>
      <c r="F169" s="53">
        <v>0.62128079999999997</v>
      </c>
      <c r="H169" s="9">
        <f>IF('Data Input'!B55=0,"",'Data Input'!B55)</f>
        <v>2070</v>
      </c>
      <c r="I169" s="3">
        <f t="shared" ca="1" si="4"/>
        <v>0</v>
      </c>
      <c r="J169" s="3">
        <f t="shared" ca="1" si="5"/>
        <v>0</v>
      </c>
      <c r="K169" s="3">
        <f t="shared" ca="1" si="6"/>
        <v>0</v>
      </c>
      <c r="L169" s="3">
        <f t="shared" ca="1" si="7"/>
        <v>0</v>
      </c>
    </row>
    <row r="170" spans="2:12" ht="15.75" customHeight="1">
      <c r="B170" s="12">
        <v>60722</v>
      </c>
      <c r="C170" s="13" t="s">
        <v>42</v>
      </c>
      <c r="D170" s="14">
        <v>60.599356458528327</v>
      </c>
      <c r="E170" s="14"/>
      <c r="F170" s="53">
        <v>0.62506280000000003</v>
      </c>
      <c r="H170" s="9">
        <f>IF('Data Input'!B56=0,"",'Data Input'!B56)</f>
        <v>2071</v>
      </c>
      <c r="I170" s="3">
        <f t="shared" ca="1" si="4"/>
        <v>0</v>
      </c>
      <c r="J170" s="3">
        <f t="shared" ca="1" si="5"/>
        <v>0</v>
      </c>
      <c r="K170" s="3">
        <f t="shared" ca="1" si="6"/>
        <v>0</v>
      </c>
      <c r="L170" s="3">
        <f t="shared" ca="1" si="7"/>
        <v>0</v>
      </c>
    </row>
    <row r="171" spans="2:12" ht="15.75" customHeight="1">
      <c r="B171" s="12">
        <v>60813</v>
      </c>
      <c r="C171" s="13" t="s">
        <v>42</v>
      </c>
      <c r="D171" s="14">
        <v>60.968256962617993</v>
      </c>
      <c r="E171" s="14"/>
      <c r="F171" s="53">
        <v>0.62886790000000004</v>
      </c>
      <c r="H171" s="9">
        <f>IF('Data Input'!B57=0,"",'Data Input'!B57)</f>
        <v>2072</v>
      </c>
      <c r="I171" s="3">
        <f t="shared" ca="1" si="4"/>
        <v>0</v>
      </c>
      <c r="J171" s="3">
        <f t="shared" ca="1" si="5"/>
        <v>0</v>
      </c>
      <c r="K171" s="3">
        <f t="shared" ca="1" si="6"/>
        <v>0</v>
      </c>
      <c r="L171" s="3">
        <f t="shared" ca="1" si="7"/>
        <v>0</v>
      </c>
    </row>
    <row r="172" spans="2:12" ht="15.75" customHeight="1">
      <c r="B172" s="12">
        <v>60905</v>
      </c>
      <c r="C172" s="13" t="s">
        <v>42</v>
      </c>
      <c r="D172" s="14">
        <v>61.339403113507494</v>
      </c>
      <c r="E172" s="14"/>
      <c r="F172" s="53">
        <v>0.63269620000000004</v>
      </c>
      <c r="H172" s="9">
        <f>IF('Data Input'!B58=0,"",'Data Input'!B58)</f>
        <v>2073</v>
      </c>
      <c r="I172" s="3">
        <f t="shared" ca="1" si="4"/>
        <v>0</v>
      </c>
      <c r="J172" s="3">
        <f t="shared" ca="1" si="5"/>
        <v>0</v>
      </c>
      <c r="K172" s="3">
        <f t="shared" ca="1" si="6"/>
        <v>0</v>
      </c>
      <c r="L172" s="3">
        <f t="shared" ca="1" si="7"/>
        <v>0</v>
      </c>
    </row>
    <row r="173" spans="2:12" ht="15.75" customHeight="1">
      <c r="B173" s="12">
        <v>60997</v>
      </c>
      <c r="C173" s="13" t="s">
        <v>42</v>
      </c>
      <c r="D173" s="14">
        <v>61.712808685771392</v>
      </c>
      <c r="E173" s="14"/>
      <c r="F173" s="53">
        <v>0.63654770000000005</v>
      </c>
      <c r="H173" s="9">
        <f>IF('Data Input'!B59=0,"",'Data Input'!B59)</f>
        <v>2074</v>
      </c>
      <c r="I173" s="3">
        <f t="shared" ca="1" si="4"/>
        <v>0</v>
      </c>
      <c r="J173" s="3">
        <f t="shared" ca="1" si="5"/>
        <v>0</v>
      </c>
      <c r="K173" s="3">
        <f t="shared" ca="1" si="6"/>
        <v>0</v>
      </c>
      <c r="L173" s="3">
        <f t="shared" ca="1" si="7"/>
        <v>0</v>
      </c>
    </row>
    <row r="174" spans="2:12" ht="15.75" customHeight="1">
      <c r="B174" s="12">
        <v>61087</v>
      </c>
      <c r="C174" s="13" t="s">
        <v>42</v>
      </c>
      <c r="D174" s="14">
        <v>62.088487380782617</v>
      </c>
      <c r="E174" s="14"/>
      <c r="F174" s="53">
        <v>0.64042270000000001</v>
      </c>
      <c r="H174" s="9">
        <f>IF('Data Input'!B60=0,"",'Data Input'!B60)</f>
        <v>2075</v>
      </c>
      <c r="I174" s="3">
        <f t="shared" ca="1" si="4"/>
        <v>0</v>
      </c>
      <c r="J174" s="3">
        <f t="shared" ca="1" si="5"/>
        <v>0</v>
      </c>
      <c r="K174" s="3">
        <f t="shared" ca="1" si="6"/>
        <v>0</v>
      </c>
      <c r="L174" s="3">
        <f t="shared" ca="1" si="7"/>
        <v>0</v>
      </c>
    </row>
    <row r="175" spans="2:12" ht="15.75" customHeight="1">
      <c r="B175" s="12">
        <v>61178</v>
      </c>
      <c r="C175" s="13" t="s">
        <v>42</v>
      </c>
      <c r="D175" s="14">
        <v>62.466453025507199</v>
      </c>
      <c r="E175" s="14"/>
      <c r="F175" s="53">
        <v>0.64432129999999999</v>
      </c>
      <c r="H175" s="9">
        <f>IF('Data Input'!B61=0,"",'Data Input'!B61)</f>
        <v>2076</v>
      </c>
      <c r="I175" s="3">
        <f t="shared" ca="1" si="4"/>
        <v>0</v>
      </c>
      <c r="J175" s="3">
        <f t="shared" ca="1" si="5"/>
        <v>0</v>
      </c>
      <c r="K175" s="3">
        <f t="shared" ca="1" si="6"/>
        <v>0</v>
      </c>
      <c r="L175" s="3">
        <f t="shared" ca="1" si="7"/>
        <v>0</v>
      </c>
    </row>
    <row r="176" spans="2:12" ht="15.75" customHeight="1" thickBot="1">
      <c r="B176" s="12">
        <v>61270</v>
      </c>
      <c r="C176" s="13" t="s">
        <v>42</v>
      </c>
      <c r="D176" s="14">
        <v>62.846719474572168</v>
      </c>
      <c r="E176" s="14"/>
      <c r="F176" s="53">
        <v>0.64824369999999998</v>
      </c>
      <c r="H176" s="10">
        <f>IF('Data Input'!B62=0,"",'Data Input'!B62)</f>
        <v>2077</v>
      </c>
      <c r="I176" s="3">
        <f t="shared" ca="1" si="4"/>
        <v>0</v>
      </c>
      <c r="J176" s="3">
        <f t="shared" ca="1" si="5"/>
        <v>0</v>
      </c>
      <c r="K176" s="3">
        <f t="shared" ca="1" si="6"/>
        <v>0</v>
      </c>
      <c r="L176" s="3">
        <f t="shared" ca="1" si="7"/>
        <v>0</v>
      </c>
    </row>
    <row r="177" spans="2:6" ht="15.75" customHeight="1">
      <c r="B177" s="12">
        <v>61362</v>
      </c>
      <c r="C177" s="13" t="s">
        <v>42</v>
      </c>
      <c r="D177" s="14">
        <v>63.229300810720993</v>
      </c>
      <c r="E177" s="14"/>
      <c r="F177" s="53">
        <v>0.65218989999999999</v>
      </c>
    </row>
    <row r="178" spans="2:6" ht="15.75" customHeight="1">
      <c r="B178" s="12">
        <v>61453</v>
      </c>
      <c r="C178" s="13" t="s">
        <v>42</v>
      </c>
      <c r="D178" s="14">
        <v>63.614211148569517</v>
      </c>
      <c r="E178" s="14"/>
      <c r="F178" s="53">
        <v>0.65616010000000002</v>
      </c>
    </row>
    <row r="179" spans="2:6" ht="15.75" customHeight="1">
      <c r="B179" s="12">
        <v>61544</v>
      </c>
      <c r="C179" s="13" t="s">
        <v>42</v>
      </c>
      <c r="D179" s="14">
        <v>64.001464635130702</v>
      </c>
      <c r="E179" s="14"/>
      <c r="F179" s="53">
        <v>0.66015449999999998</v>
      </c>
    </row>
    <row r="180" spans="2:6" ht="15.75" customHeight="1">
      <c r="B180" s="12">
        <v>61636</v>
      </c>
      <c r="C180" s="13" t="s">
        <v>42</v>
      </c>
      <c r="D180" s="14">
        <v>64.391075550348134</v>
      </c>
      <c r="E180" s="14"/>
      <c r="F180" s="53">
        <v>0.66417320000000002</v>
      </c>
    </row>
    <row r="181" spans="2:6" ht="15.75" customHeight="1">
      <c r="B181" s="12">
        <v>61728</v>
      </c>
      <c r="C181" s="13" t="s">
        <v>42</v>
      </c>
      <c r="D181" s="14">
        <v>64.783058209284604</v>
      </c>
      <c r="E181" s="14"/>
      <c r="F181" s="53">
        <v>0.66821640000000004</v>
      </c>
    </row>
    <row r="182" spans="2:6" ht="15.75" customHeight="1">
      <c r="B182" s="12">
        <v>61818</v>
      </c>
      <c r="C182" s="13" t="s">
        <v>42</v>
      </c>
      <c r="D182" s="14">
        <v>65.177427062700474</v>
      </c>
      <c r="E182" s="14"/>
      <c r="F182" s="53">
        <v>0.6722842</v>
      </c>
    </row>
    <row r="183" spans="2:6" ht="15.75" customHeight="1">
      <c r="B183" s="12">
        <v>61909</v>
      </c>
      <c r="C183" s="13" t="s">
        <v>42</v>
      </c>
      <c r="D183" s="14">
        <v>65.574196699287825</v>
      </c>
      <c r="E183" s="14"/>
      <c r="F183" s="53">
        <v>0.67637670000000005</v>
      </c>
    </row>
    <row r="184" spans="2:6" ht="15.75" customHeight="1">
      <c r="B184" s="12">
        <v>62001</v>
      </c>
      <c r="C184" s="13" t="s">
        <v>42</v>
      </c>
      <c r="D184" s="14">
        <v>65.973381647941594</v>
      </c>
      <c r="E184" s="14"/>
      <c r="F184" s="53">
        <v>0.68049420000000005</v>
      </c>
    </row>
    <row r="185" spans="2:6" ht="15.75" customHeight="1">
      <c r="B185" s="12">
        <v>62093</v>
      </c>
      <c r="C185" s="13" t="s">
        <v>42</v>
      </c>
      <c r="D185" s="14">
        <v>66.374996676774956</v>
      </c>
      <c r="E185" s="14"/>
      <c r="F185" s="53">
        <v>0.68463669999999999</v>
      </c>
    </row>
    <row r="186" spans="2:6" ht="15.75" customHeight="1">
      <c r="B186" s="12">
        <v>62183</v>
      </c>
      <c r="C186" s="13" t="s">
        <v>42</v>
      </c>
      <c r="D186" s="14">
        <v>66.77905649705805</v>
      </c>
      <c r="E186" s="14"/>
      <c r="F186" s="53">
        <v>0.68880450000000004</v>
      </c>
    </row>
    <row r="187" spans="2:6" ht="15.75" customHeight="1">
      <c r="B187" s="12">
        <v>62274</v>
      </c>
      <c r="C187" s="13" t="s">
        <v>42</v>
      </c>
      <c r="D187" s="14">
        <v>67.185576062282109</v>
      </c>
      <c r="E187" s="14"/>
      <c r="F187" s="53">
        <v>0.69299759999999999</v>
      </c>
    </row>
    <row r="188" spans="2:6" ht="15.75" customHeight="1">
      <c r="B188" s="12">
        <v>62366</v>
      </c>
      <c r="C188" s="13" t="s">
        <v>42</v>
      </c>
      <c r="D188" s="14">
        <v>67.594570372147587</v>
      </c>
      <c r="E188" s="14"/>
      <c r="F188" s="53">
        <v>0.69721619999999995</v>
      </c>
    </row>
    <row r="189" spans="2:6" ht="15.75" customHeight="1">
      <c r="B189" s="12">
        <v>62458</v>
      </c>
      <c r="C189" s="13" t="s">
        <v>42</v>
      </c>
      <c r="D189" s="14">
        <v>68.006054473324994</v>
      </c>
      <c r="E189" s="14"/>
      <c r="F189" s="53">
        <v>0.70146050000000004</v>
      </c>
    </row>
    <row r="190" spans="2:6" ht="15.75" customHeight="1">
      <c r="B190" s="12">
        <v>62548</v>
      </c>
      <c r="C190" s="13" t="s">
        <v>42</v>
      </c>
      <c r="D190" s="14">
        <v>68.420043460228285</v>
      </c>
      <c r="E190" s="14"/>
      <c r="F190" s="53">
        <v>0.70573070000000004</v>
      </c>
    </row>
    <row r="191" spans="2:6" ht="15.75" customHeight="1">
      <c r="B191" s="12">
        <v>62639</v>
      </c>
      <c r="C191" s="13" t="s">
        <v>42</v>
      </c>
      <c r="D191" s="14">
        <v>68.836552575800937</v>
      </c>
      <c r="E191" s="14"/>
      <c r="F191" s="53">
        <v>0.71002690000000002</v>
      </c>
    </row>
    <row r="192" spans="2:6" ht="15.75" customHeight="1">
      <c r="B192" s="12">
        <v>62731</v>
      </c>
      <c r="C192" s="13" t="s">
        <v>42</v>
      </c>
      <c r="D192" s="14">
        <v>69.255597213961494</v>
      </c>
      <c r="E192" s="14"/>
      <c r="F192" s="53">
        <v>0.71434920000000002</v>
      </c>
    </row>
    <row r="193" spans="2:6" ht="15.75" customHeight="1">
      <c r="B193" s="12">
        <v>62823</v>
      </c>
      <c r="C193" s="13" t="s">
        <v>42</v>
      </c>
      <c r="D193" s="14">
        <v>69.677192822089367</v>
      </c>
      <c r="E193" s="14"/>
      <c r="F193" s="53">
        <v>0.71869780000000005</v>
      </c>
    </row>
    <row r="194" spans="2:6" ht="15.75" customHeight="1">
      <c r="B194" s="12">
        <v>62914</v>
      </c>
      <c r="C194" s="13" t="s">
        <v>42</v>
      </c>
      <c r="D194" s="14">
        <v>70.101354901905054</v>
      </c>
      <c r="E194" s="14"/>
      <c r="F194" s="53">
        <v>0.72307290000000002</v>
      </c>
    </row>
    <row r="195" spans="2:6" ht="15.75" customHeight="1">
      <c r="B195" s="12">
        <v>63005</v>
      </c>
      <c r="C195" s="13" t="s">
        <v>42</v>
      </c>
      <c r="D195" s="14">
        <v>70.52809911036492</v>
      </c>
      <c r="E195" s="14"/>
      <c r="F195" s="53">
        <v>0.72747459999999997</v>
      </c>
    </row>
    <row r="196" spans="2:6" ht="15.75" customHeight="1">
      <c r="B196" s="12">
        <v>63097</v>
      </c>
      <c r="C196" s="13" t="s">
        <v>42</v>
      </c>
      <c r="D196" s="14">
        <v>70.957441062217072</v>
      </c>
      <c r="E196" s="14"/>
      <c r="F196" s="53">
        <v>0.73190319999999998</v>
      </c>
    </row>
    <row r="197" spans="2:6" ht="15.75" customHeight="1">
      <c r="B197" s="12">
        <v>63189</v>
      </c>
      <c r="C197" s="13" t="s">
        <v>42</v>
      </c>
      <c r="D197" s="14">
        <v>71.389396729306469</v>
      </c>
      <c r="E197" s="14"/>
      <c r="F197" s="53">
        <v>0.73635859999999997</v>
      </c>
    </row>
    <row r="198" spans="2:6" ht="15.75" customHeight="1">
      <c r="B198" s="12">
        <v>63279</v>
      </c>
      <c r="C198" s="13" t="s">
        <v>42</v>
      </c>
      <c r="D198" s="14">
        <v>71.823981946454495</v>
      </c>
      <c r="E198" s="14"/>
      <c r="F198" s="53">
        <v>0.74084119999999998</v>
      </c>
    </row>
    <row r="199" spans="2:6" ht="15.75" customHeight="1">
      <c r="B199" s="12">
        <v>63370</v>
      </c>
      <c r="C199" s="13" t="s">
        <v>42</v>
      </c>
      <c r="D199" s="14">
        <v>72.261212709202866</v>
      </c>
      <c r="E199" s="14"/>
      <c r="F199" s="53">
        <v>0.74535110000000004</v>
      </c>
    </row>
    <row r="200" spans="2:6" ht="15.75" customHeight="1">
      <c r="B200" s="12">
        <v>63462</v>
      </c>
      <c r="C200" s="13" t="s">
        <v>42</v>
      </c>
      <c r="D200" s="14">
        <v>72.701105076459896</v>
      </c>
      <c r="E200" s="14"/>
      <c r="F200" s="53">
        <v>0.74988849999999996</v>
      </c>
    </row>
    <row r="201" spans="2:6" ht="15.75" customHeight="1">
      <c r="B201" s="12">
        <v>63554</v>
      </c>
      <c r="C201" s="13" t="s">
        <v>42</v>
      </c>
      <c r="D201" s="14">
        <v>73.143675271543813</v>
      </c>
      <c r="E201" s="14"/>
      <c r="F201" s="53">
        <v>0.7544535</v>
      </c>
    </row>
    <row r="202" spans="2:6" ht="15.75" customHeight="1">
      <c r="B202" s="12">
        <v>63644</v>
      </c>
      <c r="C202" s="13" t="s">
        <v>42</v>
      </c>
      <c r="D202" s="14">
        <v>73.58893968488978</v>
      </c>
      <c r="E202" s="14"/>
      <c r="F202" s="53">
        <v>0.7590462</v>
      </c>
    </row>
    <row r="203" spans="2:6" ht="15.75" customHeight="1">
      <c r="B203" s="12">
        <v>63735</v>
      </c>
      <c r="C203" s="13" t="s">
        <v>42</v>
      </c>
      <c r="D203" s="14">
        <v>74.036914676801487</v>
      </c>
      <c r="E203" s="14"/>
      <c r="F203" s="53">
        <v>0.76366690000000004</v>
      </c>
    </row>
    <row r="204" spans="2:6" ht="15.75" customHeight="1">
      <c r="B204" s="12">
        <v>63827</v>
      </c>
      <c r="C204" s="13" t="s">
        <v>42</v>
      </c>
      <c r="D204" s="14">
        <v>74.487616676955028</v>
      </c>
      <c r="E204" s="14"/>
      <c r="F204" s="53">
        <v>0.76831579999999999</v>
      </c>
    </row>
    <row r="205" spans="2:6" ht="15.75" customHeight="1">
      <c r="B205" s="12">
        <v>63919</v>
      </c>
      <c r="C205" s="13" t="s">
        <v>42</v>
      </c>
      <c r="D205" s="14">
        <v>74.941062385541088</v>
      </c>
      <c r="E205" s="14"/>
      <c r="F205" s="53">
        <v>0.77299289999999998</v>
      </c>
    </row>
    <row r="206" spans="2:6" ht="15.75" customHeight="1">
      <c r="B206" s="12">
        <v>64009</v>
      </c>
      <c r="C206" s="13" t="s">
        <v>42</v>
      </c>
      <c r="D206" s="14">
        <v>75.397268477719024</v>
      </c>
      <c r="E206" s="14"/>
      <c r="F206" s="53">
        <v>0.77769849999999996</v>
      </c>
    </row>
    <row r="207" spans="2:6" ht="15.75" customHeight="1">
      <c r="B207" s="12">
        <v>64100</v>
      </c>
      <c r="C207" s="13" t="s">
        <v>42</v>
      </c>
      <c r="D207" s="14">
        <v>75.856251703204663</v>
      </c>
      <c r="E207" s="14"/>
      <c r="F207" s="53">
        <v>0.78243280000000004</v>
      </c>
    </row>
    <row r="208" spans="2:6" ht="15.75" customHeight="1">
      <c r="B208" s="12">
        <v>64192</v>
      </c>
      <c r="C208" s="13" t="s">
        <v>42</v>
      </c>
      <c r="D208" s="14">
        <v>76.318028987497925</v>
      </c>
      <c r="E208" s="14"/>
      <c r="F208" s="53">
        <v>0.78719589999999995</v>
      </c>
    </row>
    <row r="209" spans="2:6" ht="15.75" customHeight="1">
      <c r="B209" s="12">
        <v>64284</v>
      </c>
      <c r="C209" s="13" t="s">
        <v>42</v>
      </c>
      <c r="D209" s="14">
        <v>76.782617334777072</v>
      </c>
      <c r="E209" s="14"/>
      <c r="F209" s="53">
        <v>0.79198800000000003</v>
      </c>
    </row>
    <row r="210" spans="2:6" ht="15.75" customHeight="1">
      <c r="B210" s="12">
        <v>64375</v>
      </c>
      <c r="C210" s="13" t="s">
        <v>42</v>
      </c>
      <c r="D210" s="14">
        <v>77.250033929194174</v>
      </c>
      <c r="E210" s="14"/>
      <c r="F210" s="53">
        <v>0.7968092</v>
      </c>
    </row>
    <row r="211" spans="2:6" ht="15.75" customHeight="1">
      <c r="B211" s="12">
        <v>64466</v>
      </c>
      <c r="C211" s="13" t="s">
        <v>42</v>
      </c>
      <c r="D211" s="14">
        <v>77.720295937838358</v>
      </c>
      <c r="E211" s="14"/>
      <c r="F211" s="53">
        <v>0.80165980000000003</v>
      </c>
    </row>
    <row r="212" spans="2:6" ht="15.75" customHeight="1">
      <c r="B212" s="12">
        <v>64558</v>
      </c>
      <c r="C212" s="13" t="s">
        <v>42</v>
      </c>
      <c r="D212" s="14">
        <v>78.193420710454859</v>
      </c>
      <c r="E212" s="14"/>
      <c r="F212" s="53">
        <v>0.80653989999999998</v>
      </c>
    </row>
    <row r="213" spans="2:6" ht="15.75" customHeight="1">
      <c r="B213" s="12">
        <v>64650</v>
      </c>
      <c r="C213" s="13" t="s">
        <v>42</v>
      </c>
      <c r="D213" s="14">
        <v>78.66942558245249</v>
      </c>
      <c r="E213" s="14"/>
      <c r="F213" s="53">
        <v>0.8114498</v>
      </c>
    </row>
    <row r="214" spans="2:6" ht="15.75" customHeight="1">
      <c r="B214" s="12">
        <v>64740</v>
      </c>
      <c r="C214" s="13" t="s">
        <v>42</v>
      </c>
      <c r="D214" s="14">
        <v>79.148328174667569</v>
      </c>
      <c r="E214" s="14"/>
      <c r="F214" s="53">
        <v>0.81638949999999999</v>
      </c>
    </row>
    <row r="215" spans="2:6" ht="15.75" customHeight="1" thickBot="1">
      <c r="B215" s="55">
        <v>64831</v>
      </c>
      <c r="C215" s="56" t="s">
        <v>42</v>
      </c>
      <c r="D215" s="57">
        <v>79.630146098063463</v>
      </c>
      <c r="E215" s="57"/>
      <c r="F215" s="58">
        <v>0.82135930000000001</v>
      </c>
    </row>
  </sheetData>
  <sheetProtection algorithmName="SHA-512" hashValue="7Z2YaPBebUwCIsppfOlXitlBa/EKRZVMmAvoT+MTid0R7aoyEIh+CkxBT17zZ6HZIpCo33woHVDBEThqsFK/MQ==" saltValue="BohXjqTwfD+dVegkyXQUK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Input</vt:lpstr>
      <vt:lpstr>Analysis</vt:lpstr>
      <vt:lpstr>Calculations — DO NOT MODIFY</vt:lpstr>
      <vt:lpstr>Analysis!Print_Area</vt:lpstr>
      <vt:lpstr>Analysis!Print_Titles</vt:lpstr>
    </vt:vector>
  </TitlesOfParts>
  <Company>The 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micheli</dc:creator>
  <cp:lastModifiedBy>Montney, Maxwell</cp:lastModifiedBy>
  <cp:lastPrinted>2011-03-18T19:32:00Z</cp:lastPrinted>
  <dcterms:created xsi:type="dcterms:W3CDTF">2007-05-24T12:51:20Z</dcterms:created>
  <dcterms:modified xsi:type="dcterms:W3CDTF">2025-04-10T15:36:18Z</dcterms:modified>
</cp:coreProperties>
</file>